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Bid Log" sheetId="2" state="visible" r:id="rId4"/>
    <sheet name="RFI Log" sheetId="3" state="visible" r:id="rId5"/>
    <sheet name="Change Orders" sheetId="4" state="visible" r:id="rId6"/>
    <sheet name="Submittals" sheetId="5" state="visible" r:id="rId7"/>
    <sheet name="Permits &amp; Inspections" sheetId="6" state="visible" r:id="rId8"/>
    <sheet name="Insurance Certs" sheetId="7" state="visible" r:id="rId9"/>
    <sheet name="Lien Waivers" sheetId="8" state="visible" r:id="rId10"/>
    <sheet name="Materials" sheetId="9" state="visible" r:id="rId11"/>
    <sheet name="Receivables" sheetId="10" state="visible" r:id="rId12"/>
    <sheet name="Job Cost" sheetId="11" state="visible" r:id="rId13"/>
    <sheet name="Contacts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<sst xmlns="http://schemas.openxmlformats.org/spreadsheetml/2006/main" count="202" uniqueCount="166">
  <si>
    <t xml:space="preserve">Project Control Center</t>
  </si>
  <si>
    <t xml:space="preserve">One workbook for the logs and trackers from Modules 2 to 6. Make one copy per project (or per company).</t>
  </si>
  <si>
    <t xml:space="preserve">How to use it</t>
  </si>
  <si>
    <t xml:space="preserve">1</t>
  </si>
  <si>
    <t xml:space="preserve">Save a copy and rename it, for example "Hartley Kitchen Control Center."</t>
  </si>
  <si>
    <t xml:space="preserve">2</t>
  </si>
  <si>
    <t xml:space="preserve">On each tab, row 5 (or the first row under the headers) is an EXAMPLE using the practice project. Overwrite it with your own data.</t>
  </si>
  <si>
    <t xml:space="preserve">3</t>
  </si>
  <si>
    <t xml:space="preserve">Type only in the blue text cells. Black cells are formulas that calculate for you, so do not type over them.</t>
  </si>
  <si>
    <t xml:space="preserve">4</t>
  </si>
  <si>
    <t xml:space="preserve">Yellow cells are settings you can change, such as reminder days.</t>
  </si>
  <si>
    <t xml:space="preserve">5</t>
  </si>
  <si>
    <t xml:space="preserve">Get your contractor to approve this workbook before you rely on it.</t>
  </si>
  <si>
    <t xml:space="preserve">Color key</t>
  </si>
  <si>
    <t xml:space="preserve">Blue text</t>
  </si>
  <si>
    <t xml:space="preserve">You type here.</t>
  </si>
  <si>
    <t xml:space="preserve">Black text</t>
  </si>
  <si>
    <t xml:space="preserve">Formula. Leave it alone.</t>
  </si>
  <si>
    <t xml:space="preserve">Yellow cell</t>
  </si>
  <si>
    <t xml:space="preserve">A setting you can change.</t>
  </si>
  <si>
    <t xml:space="preserve">Tabs</t>
  </si>
  <si>
    <t xml:space="preserve">Bid Log</t>
  </si>
  <si>
    <t xml:space="preserve">Every bid and where it stands (Module 2).</t>
  </si>
  <si>
    <t xml:space="preserve">RFI Log</t>
  </si>
  <si>
    <t xml:space="preserve">Questions about the drawings and their answers (Module 3).</t>
  </si>
  <si>
    <t xml:space="preserve">Change Orders</t>
  </si>
  <si>
    <t xml:space="preserve">Changes to the contract and the running contract total (Module 3).</t>
  </si>
  <si>
    <t xml:space="preserve">Submittals</t>
  </si>
  <si>
    <t xml:space="preserve">Products and samples waiting for approval (Module 3).</t>
  </si>
  <si>
    <t xml:space="preserve">Permits &amp; Inspections</t>
  </si>
  <si>
    <t xml:space="preserve">Permit status and inspection dates (Module 3).</t>
  </si>
  <si>
    <t xml:space="preserve">Insurance Certs</t>
  </si>
  <si>
    <t xml:space="preserve">Certificate expiration dates and reminders (Module 3).</t>
  </si>
  <si>
    <t xml:space="preserve">Lien Waivers</t>
  </si>
  <si>
    <t xml:space="preserve">Which waiver goes with which payment (Module 3).</t>
  </si>
  <si>
    <t xml:space="preserve">Materials</t>
  </si>
  <si>
    <t xml:space="preserve">Promised vs needed delivery dates, with an at-risk flag (Module 4).</t>
  </si>
  <si>
    <t xml:space="preserve">Receivables</t>
  </si>
  <si>
    <t xml:space="preserve">Invoices sent, due, and paid (Module 6).</t>
  </si>
  <si>
    <t xml:space="preserve">Job Cost</t>
  </si>
  <si>
    <t xml:space="preserve">Budget vs actual and planned profit (Module 6).</t>
  </si>
  <si>
    <t xml:space="preserve">Contacts</t>
  </si>
  <si>
    <t xml:space="preserve">Everyone on the job (Module 5).</t>
  </si>
  <si>
    <t xml:space="preserve">Row 5 is an example. Overwrite it with your own bid.</t>
  </si>
  <si>
    <t xml:space="preserve">Project</t>
  </si>
  <si>
    <t xml:space="preserve">Client</t>
  </si>
  <si>
    <t xml:space="preserve">Date Sent</t>
  </si>
  <si>
    <t xml:space="preserve">Amount ($)</t>
  </si>
  <si>
    <t xml:space="preserve">Status</t>
  </si>
  <si>
    <t xml:space="preserve">Next Follow-Up</t>
  </si>
  <si>
    <t xml:space="preserve">Notes</t>
  </si>
  <si>
    <t xml:space="preserve">Value of open bids</t>
  </si>
  <si>
    <t xml:space="preserve">Hartley kitchen remodel</t>
  </si>
  <si>
    <t xml:space="preserve">Priya and Tom Hartley</t>
  </si>
  <si>
    <t xml:space="preserve">Sent</t>
  </si>
  <si>
    <t xml:space="preserve">Confirm they received the proposal.</t>
  </si>
  <si>
    <t xml:space="preserve">Bids won (count)</t>
  </si>
  <si>
    <t xml:space="preserve">Row 5 is an example. Overwrite it with your own RFI.</t>
  </si>
  <si>
    <t xml:space="preserve">RFI #</t>
  </si>
  <si>
    <t xml:space="preserve">Date</t>
  </si>
  <si>
    <t xml:space="preserve">Question</t>
  </si>
  <si>
    <t xml:space="preserve">From</t>
  </si>
  <si>
    <t xml:space="preserve">Sent To</t>
  </si>
  <si>
    <t xml:space="preserve">Needed By</t>
  </si>
  <si>
    <t xml:space="preserve">Answered On</t>
  </si>
  <si>
    <t xml:space="preserve">Days Open</t>
  </si>
  <si>
    <t xml:space="preserve">001</t>
  </si>
  <si>
    <t xml:space="preserve">Which side of the island does the outlet go on?</t>
  </si>
  <si>
    <t xml:space="preserve">Brightline Electric</t>
  </si>
  <si>
    <t xml:space="preserve">Answered</t>
  </si>
  <si>
    <t xml:space="preserve">Enter the original price below. Row 8 is an example. Only changes marked "Signed" count toward the total.</t>
  </si>
  <si>
    <t xml:space="preserve">Original contract price ($)</t>
  </si>
  <si>
    <t xml:space="preserve">Signed change orders ($)</t>
  </si>
  <si>
    <t xml:space="preserve">Current contract total ($)</t>
  </si>
  <si>
    <t xml:space="preserve">CO #</t>
  </si>
  <si>
    <t xml:space="preserve">Description</t>
  </si>
  <si>
    <t xml:space="preserve">Cost Impact ($)</t>
  </si>
  <si>
    <t xml:space="preserve">Days Impact</t>
  </si>
  <si>
    <t xml:space="preserve">Date Signed</t>
  </si>
  <si>
    <t xml:space="preserve">Change cabinet finish from white to sage green</t>
  </si>
  <si>
    <t xml:space="preserve">Signed</t>
  </si>
  <si>
    <t xml:space="preserve">Row 5 is an example. Overwrite it with your own submittal.</t>
  </si>
  <si>
    <t xml:space="preserve">No.</t>
  </si>
  <si>
    <t xml:space="preserve">Item</t>
  </si>
  <si>
    <t xml:space="preserve">Decision Date</t>
  </si>
  <si>
    <t xml:space="preserve">Quartz countertop sample</t>
  </si>
  <si>
    <t xml:space="preserve">Stonecraft Surfaces</t>
  </si>
  <si>
    <t xml:space="preserve">Approved</t>
  </si>
  <si>
    <t xml:space="preserve">Row 5 is an example. Overwrite it with your own permit or inspection.</t>
  </si>
  <si>
    <t xml:space="preserve">Who Handles It</t>
  </si>
  <si>
    <t xml:space="preserve">Building permit</t>
  </si>
  <si>
    <t xml:space="preserve">Ridgeline Builders</t>
  </si>
  <si>
    <t xml:space="preserve">Post at the job site.</t>
  </si>
  <si>
    <t xml:space="preserve">Insurance Certificates</t>
  </si>
  <si>
    <t xml:space="preserve">Row 5 is an example. Dates are when each policy expires.</t>
  </si>
  <si>
    <t xml:space="preserve">Sub or Vendor</t>
  </si>
  <si>
    <t xml:space="preserve">General Liability Expires</t>
  </si>
  <si>
    <t xml:space="preserve">Workers' Comp Expires</t>
  </si>
  <si>
    <t xml:space="preserve">Certificate Holder Correct?</t>
  </si>
  <si>
    <t xml:space="preserve">Reminder Date</t>
  </si>
  <si>
    <t xml:space="preserve">Reminder days before expiry</t>
  </si>
  <si>
    <t xml:space="preserve">Delgado Plumbing</t>
  </si>
  <si>
    <t xml:space="preserve">Yes</t>
  </si>
  <si>
    <t xml:space="preserve">Row 5 is an example. Use the waiver forms your contractor provides.</t>
  </si>
  <si>
    <t xml:space="preserve">Sub or Supplier</t>
  </si>
  <si>
    <t xml:space="preserve">Payment Date</t>
  </si>
  <si>
    <t xml:space="preserve">Payment Amount ($)</t>
  </si>
  <si>
    <t xml:space="preserve">Waiver Type</t>
  </si>
  <si>
    <t xml:space="preserve">Through Date</t>
  </si>
  <si>
    <t xml:space="preserve">Waiver Received?</t>
  </si>
  <si>
    <t xml:space="preserve">File Location</t>
  </si>
  <si>
    <t xml:space="preserve">Waivers still missing</t>
  </si>
  <si>
    <t xml:space="preserve">Unconditional progress</t>
  </si>
  <si>
    <t xml:space="preserve">10 Billing and Lien Waivers</t>
  </si>
  <si>
    <t xml:space="preserve">Materials &amp; Deliveries</t>
  </si>
  <si>
    <t xml:space="preserve">Row 5 is an example. The flag compares the promised date with the date it is needed on site.</t>
  </si>
  <si>
    <t xml:space="preserve">Supplier</t>
  </si>
  <si>
    <t xml:space="preserve">Ordered?</t>
  </si>
  <si>
    <t xml:space="preserve">Promised Date</t>
  </si>
  <si>
    <t xml:space="preserve">Needed On Site</t>
  </si>
  <si>
    <t xml:space="preserve">Buffer (days)</t>
  </si>
  <si>
    <t xml:space="preserve">Flag</t>
  </si>
  <si>
    <t xml:space="preserve">Tight if buffer is (days) or less</t>
  </si>
  <si>
    <t xml:space="preserve">Cabinets</t>
  </si>
  <si>
    <t xml:space="preserve">Oakline Cabinets (PO 1001)</t>
  </si>
  <si>
    <t xml:space="preserve">Row 5 is an example. Status and days overdue calculate from the dates.</t>
  </si>
  <si>
    <t xml:space="preserve">Invoice #</t>
  </si>
  <si>
    <t xml:space="preserve">Due Date</t>
  </si>
  <si>
    <t xml:space="preserve">Date Paid</t>
  </si>
  <si>
    <t xml:space="preserve">Days Overdue</t>
  </si>
  <si>
    <t xml:space="preserve">Total unpaid</t>
  </si>
  <si>
    <t xml:space="preserve">002</t>
  </si>
  <si>
    <t xml:space="preserve">Progress Payment 1 and Change Order #1</t>
  </si>
  <si>
    <t xml:space="preserve">Total overdue</t>
  </si>
  <si>
    <t xml:space="preserve">Job Cost: Budget vs Actual</t>
  </si>
  <si>
    <t xml:space="preserve">The rows shown are the practice project (original scope). Overwrite them with your own categories. Keep change order costs on their own lines.</t>
  </si>
  <si>
    <t xml:space="preserve">Contract price (original scope) ($)</t>
  </si>
  <si>
    <t xml:space="preserve">Total budget ($)</t>
  </si>
  <si>
    <t xml:space="preserve">Planned gross profit ($)</t>
  </si>
  <si>
    <t xml:space="preserve">Planned margin</t>
  </si>
  <si>
    <t xml:space="preserve">Category</t>
  </si>
  <si>
    <t xml:space="preserve">Budget ($)</t>
  </si>
  <si>
    <t xml:space="preserve">Actual to Date ($)</t>
  </si>
  <si>
    <t xml:space="preserve">Remaining Budget ($)</t>
  </si>
  <si>
    <t xml:space="preserve">% of Budget Used</t>
  </si>
  <si>
    <t xml:space="preserve">Plumbing (Delgado)</t>
  </si>
  <si>
    <t xml:space="preserve">Electrical (Brightline)</t>
  </si>
  <si>
    <t xml:space="preserve">Cabinets (Oakline)</t>
  </si>
  <si>
    <t xml:space="preserve">Countertops (Stonecraft)</t>
  </si>
  <si>
    <t xml:space="preserve">Tile</t>
  </si>
  <si>
    <t xml:space="preserve">Permit and dumpster</t>
  </si>
  <si>
    <t xml:space="preserve">Crew labor</t>
  </si>
  <si>
    <t xml:space="preserve">Materials (drywall, insulation, paint)</t>
  </si>
  <si>
    <t xml:space="preserve">Total</t>
  </si>
  <si>
    <t xml:space="preserve">A negative remaining budget means that category is over budget. Job costs and profit are private: share this tab with the contractor and bookkeeper only.</t>
  </si>
  <si>
    <t xml:space="preserve">Row 5 is an example. Overwrite it with your own contact.</t>
  </si>
  <si>
    <t xml:space="preserve">Name</t>
  </si>
  <si>
    <t xml:space="preserve">Company</t>
  </si>
  <si>
    <t xml:space="preserve">Role</t>
  </si>
  <si>
    <t xml:space="preserve">Phone</t>
  </si>
  <si>
    <t xml:space="preserve">Email</t>
  </si>
  <si>
    <t xml:space="preserve">Marcus Webb</t>
  </si>
  <si>
    <t xml:space="preserve">Owner (general contractor)</t>
  </si>
  <si>
    <t xml:space="preserve">[phone]</t>
  </si>
  <si>
    <t xml:space="preserve">[email]</t>
  </si>
  <si>
    <t xml:space="preserve">Approves all documents before they go out.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</si>
</sst>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m\ d&quot;, &quot;yyyy"/>
    <numFmt numFmtId="166" formatCode="\$#,##0;&quot;($&quot;#,##0\);\-"/>
    <numFmt numFmtId="167" formatCode="General"/>
    <numFmt numFmtId="168" formatCode="0"/>
    <numFmt numFmtId="169" formatCode="0.0%"/>
    <numFmt numFmtId="170" formatCode="\$#,##0;&quot;-$&quot;#,##0;\-"/>
    <numFmt numFmtId="171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243A"/>
      <name val="Arial"/>
      <family val="0"/>
      <charset val="1"/>
    </font>
    <font>
      <i val="true"/>
      <sz val="10"/>
      <color rgb="FF5F6B7A"/>
      <name val="Arial"/>
      <family val="0"/>
      <charset val="1"/>
    </font>
    <font>
      <b val="true"/>
      <sz val="11"/>
      <color rgb="FF16243A"/>
      <name val="Arial"/>
      <family val="0"/>
      <charset val="1"/>
    </font>
    <font>
      <b val="true"/>
      <sz val="10"/>
      <color rgb="FF16243A"/>
      <name val="Arial"/>
      <family val="0"/>
      <charset val="1"/>
    </font>
    <font>
      <sz val="10"/>
      <color rgb="FF16243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4"/>
      <color rgb="FF16243A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8EDFB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1D8"/>
      </left>
      <right style="thin">
        <color rgb="FFCBD1D8"/>
      </right>
      <top style="thin">
        <color rgb="FFCBD1D8"/>
      </top>
      <bottom style="thin">
        <color rgb="FFCBD1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EDFB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BD1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B7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624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5" t="s">
        <v>3</v>
      </c>
      <c r="B5" s="6" t="s">
        <v>4</v>
      </c>
    </row>
    <row r="6" customFormat="false" ht="15" hidden="false" customHeight="false" outlineLevel="0" collapsed="false">
      <c r="A6" s="5" t="s">
        <v>5</v>
      </c>
      <c r="B6" s="6" t="s">
        <v>6</v>
      </c>
    </row>
    <row r="7" customFormat="false" ht="15" hidden="false" customHeight="false" outlineLevel="0" collapsed="false">
      <c r="A7" s="5" t="s">
        <v>7</v>
      </c>
      <c r="B7" s="6" t="s">
        <v>8</v>
      </c>
    </row>
    <row r="8" customFormat="false" ht="15" hidden="false" customHeight="false" outlineLevel="0" collapsed="false">
      <c r="A8" s="5" t="s">
        <v>9</v>
      </c>
      <c r="B8" s="6" t="s">
        <v>10</v>
      </c>
    </row>
    <row r="9" customFormat="false" ht="15" hidden="false" customHeight="false" outlineLevel="0" collapsed="false">
      <c r="A9" s="5" t="s">
        <v>11</v>
      </c>
      <c r="B9" s="6" t="s">
        <v>12</v>
      </c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A11" s="3" t="s">
        <v>13</v>
      </c>
      <c r="B11" s="4"/>
    </row>
    <row r="12" customFormat="false" ht="15" hidden="false" customHeight="false" outlineLevel="0" collapsed="false">
      <c r="A12" s="7" t="s">
        <v>14</v>
      </c>
      <c r="B12" s="6" t="s">
        <v>15</v>
      </c>
    </row>
    <row r="13" customFormat="false" ht="15" hidden="false" customHeight="false" outlineLevel="0" collapsed="false">
      <c r="A13" s="5" t="s">
        <v>16</v>
      </c>
      <c r="B13" s="6" t="s">
        <v>17</v>
      </c>
    </row>
    <row r="14" customFormat="false" ht="15" hidden="false" customHeight="false" outlineLevel="0" collapsed="false">
      <c r="A14" s="8" t="s">
        <v>18</v>
      </c>
      <c r="B14" s="6" t="s">
        <v>19</v>
      </c>
    </row>
    <row r="15" customFormat="false" ht="15" hidden="false" customHeight="false" outlineLevel="0" collapsed="false">
      <c r="B15" s="4"/>
    </row>
    <row r="16" customFormat="false" ht="15" hidden="false" customHeight="false" outlineLevel="0" collapsed="false">
      <c r="A16" s="3" t="s">
        <v>20</v>
      </c>
      <c r="B16" s="4"/>
    </row>
    <row r="17" customFormat="false" ht="15" hidden="false" customHeight="false" outlineLevel="0" collapsed="false">
      <c r="A17" s="5" t="s">
        <v>21</v>
      </c>
      <c r="B17" s="6" t="s">
        <v>22</v>
      </c>
    </row>
    <row r="18" customFormat="false" ht="15" hidden="false" customHeight="false" outlineLevel="0" collapsed="false">
      <c r="A18" s="5" t="s">
        <v>23</v>
      </c>
      <c r="B18" s="6" t="s">
        <v>24</v>
      </c>
    </row>
    <row r="19" customFormat="false" ht="15" hidden="false" customHeight="false" outlineLevel="0" collapsed="false">
      <c r="A19" s="5" t="s">
        <v>25</v>
      </c>
      <c r="B19" s="6" t="s">
        <v>26</v>
      </c>
    </row>
    <row r="20" customFormat="false" ht="15" hidden="false" customHeight="false" outlineLevel="0" collapsed="false">
      <c r="A20" s="5" t="s">
        <v>27</v>
      </c>
      <c r="B20" s="6" t="s">
        <v>28</v>
      </c>
    </row>
    <row r="21" customFormat="false" ht="15" hidden="false" customHeight="false" outlineLevel="0" collapsed="false">
      <c r="A21" s="5" t="s">
        <v>29</v>
      </c>
      <c r="B21" s="6" t="s">
        <v>30</v>
      </c>
    </row>
    <row r="22" customFormat="false" ht="15" hidden="false" customHeight="false" outlineLevel="0" collapsed="false">
      <c r="A22" s="5" t="s">
        <v>31</v>
      </c>
      <c r="B22" s="6" t="s">
        <v>32</v>
      </c>
    </row>
    <row r="23" customFormat="false" ht="15" hidden="false" customHeight="false" outlineLevel="0" collapsed="false">
      <c r="A23" s="5" t="s">
        <v>33</v>
      </c>
      <c r="B23" s="6" t="s">
        <v>34</v>
      </c>
    </row>
    <row r="24" customFormat="false" ht="15" hidden="false" customHeight="false" outlineLevel="0" collapsed="false">
      <c r="A24" s="5" t="s">
        <v>35</v>
      </c>
      <c r="B24" s="6" t="s">
        <v>36</v>
      </c>
    </row>
    <row r="25" customFormat="false" ht="15" hidden="false" customHeight="false" outlineLevel="0" collapsed="false">
      <c r="A25" s="5" t="s">
        <v>37</v>
      </c>
      <c r="B25" s="6" t="s">
        <v>38</v>
      </c>
    </row>
    <row r="26" customFormat="false" ht="15" hidden="false" customHeight="false" outlineLevel="0" collapsed="false">
      <c r="A26" s="5" t="s">
        <v>39</v>
      </c>
      <c r="B26" s="6" t="s">
        <v>40</v>
      </c>
    </row>
    <row r="27" customFormat="false" ht="15" hidden="false" customHeight="false" outlineLevel="0" collapsed="false">
      <c r="A27" s="5" t="s">
        <v>41</v>
      </c>
      <c r="B27" s="6" t="s">
        <v>42</v>
      </c>
    </row>
    <row r="28" customFormat="false" ht="15" hidden="false" customHeight="false" outlineLevel="0" collapsed="false">
      <c r="B28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8"/>
    <col collapsed="false" customWidth="true" hidden="false" outlineLevel="0" max="4" min="3" style="0" width="14"/>
    <col collapsed="false" customWidth="true" hidden="false" outlineLevel="0" max="6" min="5" style="0" width="16"/>
    <col collapsed="false" customWidth="true" hidden="false" outlineLevel="0" max="7" min="7" style="0" width="40"/>
    <col collapsed="false" customWidth="true" hidden="false" outlineLevel="0" max="8" min="8" style="0" width="3"/>
    <col collapsed="false" customWidth="true" hidden="false" outlineLevel="0" max="9" min="9" style="0" width="22"/>
  </cols>
  <sheetData>
    <row r="1" customFormat="false" ht="17.35" hidden="false" customHeight="false" outlineLevel="0" collapsed="false">
      <c r="A1" s="9" t="s">
        <v>21</v>
      </c>
    </row>
    <row r="2" customFormat="false" ht="15" hidden="false" customHeight="false" outlineLevel="0" collapsed="false">
      <c r="A2" s="2" t="s">
        <v>43</v>
      </c>
    </row>
    <row r="4" customFormat="false" ht="30" hidden="false" customHeight="true" outlineLevel="0" collapsed="false">
      <c r="A4" s="10" t="s">
        <v>44</v>
      </c>
      <c r="B4" s="10" t="s">
        <v>45</v>
      </c>
      <c r="C4" s="10" t="s">
        <v>46</v>
      </c>
      <c r="D4" s="10" t="s">
        <v>47</v>
      </c>
      <c r="E4" s="10" t="s">
        <v>48</v>
      </c>
      <c r="F4" s="10" t="s">
        <v>49</v>
      </c>
      <c r="G4" s="10" t="s">
        <v>50</v>
      </c>
      <c r="I4" s="11" t="s">
        <v>51</v>
      </c>
    </row>
    <row r="5" customFormat="false" ht="15" hidden="false" customHeight="false" outlineLevel="0" collapsed="false">
      <c r="A5" s="12" t="s">
        <v>52</v>
      </c>
      <c r="B5" s="12" t="s">
        <v>53</v>
      </c>
      <c r="C5" s="13" t="n">
        <v>46084</v>
      </c>
      <c r="D5" s="14" t="n">
        <v>48500</v>
      </c>
      <c r="E5" s="12" t="s">
        <v>54</v>
      </c>
      <c r="F5" s="13" t="n">
        <v>46087</v>
      </c>
      <c r="G5" s="12" t="s">
        <v>55</v>
      </c>
      <c r="I5" s="15" t="n">
        <f aca="false">SUMIFS(D5:D34,E5:E34,"Sent")+SUMIFS(D5:D34,E5:E34,"Follow-up sent")</f>
        <v>48500</v>
      </c>
    </row>
    <row r="6" customFormat="false" ht="15" hidden="false" customHeight="false" outlineLevel="0" collapsed="false">
      <c r="A6" s="12"/>
      <c r="B6" s="12"/>
      <c r="C6" s="13"/>
      <c r="D6" s="14"/>
      <c r="E6" s="12"/>
      <c r="F6" s="13"/>
      <c r="G6" s="12"/>
      <c r="I6" s="11" t="s">
        <v>56</v>
      </c>
    </row>
    <row r="7" customFormat="false" ht="15" hidden="false" customHeight="false" outlineLevel="0" collapsed="false">
      <c r="A7" s="12"/>
      <c r="B7" s="12"/>
      <c r="C7" s="13"/>
      <c r="D7" s="14"/>
      <c r="E7" s="12"/>
      <c r="F7" s="13"/>
      <c r="G7" s="12"/>
      <c r="I7" s="16" t="n">
        <f aca="false">COUNTIF(E5:E34,"Won")</f>
        <v>0</v>
      </c>
    </row>
    <row r="8" customFormat="false" ht="15" hidden="false" customHeight="false" outlineLevel="0" collapsed="false">
      <c r="A8" s="12"/>
      <c r="B8" s="12"/>
      <c r="C8" s="13"/>
      <c r="D8" s="14"/>
      <c r="E8" s="12"/>
      <c r="F8" s="13"/>
      <c r="G8" s="12"/>
    </row>
    <row r="9" customFormat="false" ht="15" hidden="false" customHeight="false" outlineLevel="0" collapsed="false">
      <c r="A9" s="12"/>
      <c r="B9" s="12"/>
      <c r="C9" s="13"/>
      <c r="D9" s="14"/>
      <c r="E9" s="12"/>
      <c r="F9" s="13"/>
      <c r="G9" s="12"/>
    </row>
    <row r="10" customFormat="false" ht="15" hidden="false" customHeight="false" outlineLevel="0" collapsed="false">
      <c r="A10" s="12"/>
      <c r="B10" s="12"/>
      <c r="C10" s="13"/>
      <c r="D10" s="14"/>
      <c r="E10" s="12"/>
      <c r="F10" s="13"/>
      <c r="G10" s="12"/>
    </row>
    <row r="11" customFormat="false" ht="15" hidden="false" customHeight="false" outlineLevel="0" collapsed="false">
      <c r="A11" s="12"/>
      <c r="B11" s="12"/>
      <c r="C11" s="13"/>
      <c r="D11" s="14"/>
      <c r="E11" s="12"/>
      <c r="F11" s="13"/>
      <c r="G11" s="12"/>
    </row>
    <row r="12" customFormat="false" ht="15" hidden="false" customHeight="false" outlineLevel="0" collapsed="false">
      <c r="A12" s="12"/>
      <c r="B12" s="12"/>
      <c r="C12" s="13"/>
      <c r="D12" s="14"/>
      <c r="E12" s="12"/>
      <c r="F12" s="13"/>
      <c r="G12" s="12"/>
    </row>
    <row r="13" customFormat="false" ht="15" hidden="false" customHeight="false" outlineLevel="0" collapsed="false">
      <c r="A13" s="12"/>
      <c r="B13" s="12"/>
      <c r="C13" s="13"/>
      <c r="D13" s="14"/>
      <c r="E13" s="12"/>
      <c r="F13" s="13"/>
      <c r="G13" s="12"/>
    </row>
    <row r="14" customFormat="false" ht="15" hidden="false" customHeight="false" outlineLevel="0" collapsed="false">
      <c r="A14" s="12"/>
      <c r="B14" s="12"/>
      <c r="C14" s="13"/>
      <c r="D14" s="14"/>
      <c r="E14" s="12"/>
      <c r="F14" s="13"/>
      <c r="G14" s="12"/>
    </row>
    <row r="15" customFormat="false" ht="15" hidden="false" customHeight="false" outlineLevel="0" collapsed="false">
      <c r="A15" s="12"/>
      <c r="B15" s="12"/>
      <c r="C15" s="13"/>
      <c r="D15" s="14"/>
      <c r="E15" s="12"/>
      <c r="F15" s="13"/>
      <c r="G15" s="12"/>
    </row>
    <row r="16" customFormat="false" ht="15" hidden="false" customHeight="false" outlineLevel="0" collapsed="false">
      <c r="A16" s="12"/>
      <c r="B16" s="12"/>
      <c r="C16" s="13"/>
      <c r="D16" s="14"/>
      <c r="E16" s="12"/>
      <c r="F16" s="13"/>
      <c r="G16" s="12"/>
    </row>
    <row r="17" customFormat="false" ht="15" hidden="false" customHeight="false" outlineLevel="0" collapsed="false">
      <c r="A17" s="12"/>
      <c r="B17" s="12"/>
      <c r="C17" s="13"/>
      <c r="D17" s="14"/>
      <c r="E17" s="12"/>
      <c r="F17" s="13"/>
      <c r="G17" s="12"/>
    </row>
    <row r="18" customFormat="false" ht="15" hidden="false" customHeight="false" outlineLevel="0" collapsed="false">
      <c r="A18" s="12"/>
      <c r="B18" s="12"/>
      <c r="C18" s="13"/>
      <c r="D18" s="14"/>
      <c r="E18" s="12"/>
      <c r="F18" s="13"/>
      <c r="G18" s="12"/>
    </row>
    <row r="19" customFormat="false" ht="15" hidden="false" customHeight="false" outlineLevel="0" collapsed="false">
      <c r="A19" s="12"/>
      <c r="B19" s="12"/>
      <c r="C19" s="13"/>
      <c r="D19" s="14"/>
      <c r="E19" s="12"/>
      <c r="F19" s="13"/>
      <c r="G19" s="12"/>
    </row>
    <row r="20" customFormat="false" ht="15" hidden="false" customHeight="false" outlineLevel="0" collapsed="false">
      <c r="A20" s="12"/>
      <c r="B20" s="12"/>
      <c r="C20" s="13"/>
      <c r="D20" s="14"/>
      <c r="E20" s="12"/>
      <c r="F20" s="13"/>
      <c r="G20" s="12"/>
    </row>
    <row r="21" customFormat="false" ht="15" hidden="false" customHeight="false" outlineLevel="0" collapsed="false">
      <c r="A21" s="12"/>
      <c r="B21" s="12"/>
      <c r="C21" s="13"/>
      <c r="D21" s="14"/>
      <c r="E21" s="12"/>
      <c r="F21" s="13"/>
      <c r="G21" s="12"/>
    </row>
    <row r="22" customFormat="false" ht="15" hidden="false" customHeight="false" outlineLevel="0" collapsed="false">
      <c r="A22" s="12"/>
      <c r="B22" s="12"/>
      <c r="C22" s="13"/>
      <c r="D22" s="14"/>
      <c r="E22" s="12"/>
      <c r="F22" s="13"/>
      <c r="G22" s="12"/>
    </row>
    <row r="23" customFormat="false" ht="15" hidden="false" customHeight="false" outlineLevel="0" collapsed="false">
      <c r="A23" s="12"/>
      <c r="B23" s="12"/>
      <c r="C23" s="13"/>
      <c r="D23" s="14"/>
      <c r="E23" s="12"/>
      <c r="F23" s="13"/>
      <c r="G23" s="12"/>
    </row>
    <row r="24" customFormat="false" ht="15" hidden="false" customHeight="false" outlineLevel="0" collapsed="false">
      <c r="A24" s="12"/>
      <c r="B24" s="12"/>
      <c r="C24" s="13"/>
      <c r="D24" s="14"/>
      <c r="E24" s="12"/>
      <c r="F24" s="13"/>
      <c r="G24" s="12"/>
    </row>
    <row r="25" customFormat="false" ht="15" hidden="false" customHeight="false" outlineLevel="0" collapsed="false">
      <c r="A25" s="12"/>
      <c r="B25" s="12"/>
      <c r="C25" s="13"/>
      <c r="D25" s="14"/>
      <c r="E25" s="12"/>
      <c r="F25" s="13"/>
      <c r="G25" s="12"/>
    </row>
    <row r="26" customFormat="false" ht="15" hidden="false" customHeight="false" outlineLevel="0" collapsed="false">
      <c r="A26" s="12"/>
      <c r="B26" s="12"/>
      <c r="C26" s="13"/>
      <c r="D26" s="14"/>
      <c r="E26" s="12"/>
      <c r="F26" s="13"/>
      <c r="G26" s="12"/>
    </row>
    <row r="27" customFormat="false" ht="15" hidden="false" customHeight="false" outlineLevel="0" collapsed="false">
      <c r="A27" s="12"/>
      <c r="B27" s="12"/>
      <c r="C27" s="13"/>
      <c r="D27" s="14"/>
      <c r="E27" s="12"/>
      <c r="F27" s="13"/>
      <c r="G27" s="12"/>
    </row>
    <row r="28" customFormat="false" ht="15" hidden="false" customHeight="false" outlineLevel="0" collapsed="false">
      <c r="A28" s="12"/>
      <c r="B28" s="12"/>
      <c r="C28" s="13"/>
      <c r="D28" s="14"/>
      <c r="E28" s="12"/>
      <c r="F28" s="13"/>
      <c r="G28" s="12"/>
    </row>
    <row r="29" customFormat="false" ht="15" hidden="false" customHeight="false" outlineLevel="0" collapsed="false">
      <c r="A29" s="12"/>
      <c r="B29" s="12"/>
      <c r="C29" s="13"/>
      <c r="D29" s="14"/>
      <c r="E29" s="12"/>
      <c r="F29" s="13"/>
      <c r="G29" s="12"/>
    </row>
    <row r="30" customFormat="false" ht="15" hidden="false" customHeight="false" outlineLevel="0" collapsed="false">
      <c r="A30" s="12"/>
      <c r="B30" s="12"/>
      <c r="C30" s="13"/>
      <c r="D30" s="14"/>
      <c r="E30" s="12"/>
      <c r="F30" s="13"/>
      <c r="G30" s="12"/>
    </row>
    <row r="31" customFormat="false" ht="15" hidden="false" customHeight="false" outlineLevel="0" collapsed="false">
      <c r="A31" s="12"/>
      <c r="B31" s="12"/>
      <c r="C31" s="13"/>
      <c r="D31" s="14"/>
      <c r="E31" s="12"/>
      <c r="F31" s="13"/>
      <c r="G31" s="12"/>
    </row>
    <row r="32" customFormat="false" ht="15" hidden="false" customHeight="false" outlineLevel="0" collapsed="false">
      <c r="A32" s="12"/>
      <c r="B32" s="12"/>
      <c r="C32" s="13"/>
      <c r="D32" s="14"/>
      <c r="E32" s="12"/>
      <c r="F32" s="13"/>
      <c r="G32" s="12"/>
    </row>
    <row r="33" customFormat="false" ht="15" hidden="false" customHeight="false" outlineLevel="0" collapsed="false">
      <c r="A33" s="12"/>
      <c r="B33" s="12"/>
      <c r="C33" s="13"/>
      <c r="D33" s="14"/>
      <c r="E33" s="12"/>
      <c r="F33" s="13"/>
      <c r="G33" s="12"/>
    </row>
    <row r="34" customFormat="false" ht="15" hidden="false" customHeight="false" outlineLevel="0" collapsed="false">
      <c r="A34" s="12"/>
      <c r="B34" s="12"/>
      <c r="C34" s="13"/>
      <c r="D34" s="14"/>
      <c r="E34" s="12"/>
      <c r="F34" s="13"/>
      <c r="G34" s="12"/>
    </row>
  </sheetData>
  <dataValidations count="1">
    <dataValidation allowBlank="true" errorStyle="stop" operator="between" showDropDown="false" showErrorMessage="false" showInputMessage="false" sqref="E5:E34" type="list">
      <formula1>"Draft,Sent,Follow-up sent,Won,Lost,No response"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4"/>
    <col collapsed="false" customWidth="true" hidden="false" outlineLevel="0" max="3" min="3" style="0" width="46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1"/>
  </cols>
  <sheetData>
    <row r="1" customFormat="false" ht="17.35" hidden="false" customHeight="false" outlineLevel="0" collapsed="false">
      <c r="A1" s="9" t="s">
        <v>23</v>
      </c>
    </row>
    <row r="2" customFormat="false" ht="15" hidden="false" customHeight="false" outlineLevel="0" collapsed="false">
      <c r="A2" s="2" t="s">
        <v>57</v>
      </c>
    </row>
    <row r="4" customFormat="false" ht="30" hidden="false" customHeight="true" outlineLevel="0" collapsed="false">
      <c r="A4" s="10" t="s">
        <v>58</v>
      </c>
      <c r="B4" s="10" t="s">
        <v>59</v>
      </c>
      <c r="C4" s="10" t="s">
        <v>60</v>
      </c>
      <c r="D4" s="10" t="s">
        <v>61</v>
      </c>
      <c r="E4" s="10" t="s">
        <v>62</v>
      </c>
      <c r="F4" s="10" t="s">
        <v>63</v>
      </c>
      <c r="G4" s="10" t="s">
        <v>48</v>
      </c>
      <c r="H4" s="10" t="s">
        <v>64</v>
      </c>
      <c r="I4" s="10" t="s">
        <v>65</v>
      </c>
    </row>
    <row r="5" customFormat="false" ht="15" hidden="false" customHeight="false" outlineLevel="0" collapsed="false">
      <c r="A5" s="12" t="s">
        <v>66</v>
      </c>
      <c r="B5" s="13" t="n">
        <v>46156</v>
      </c>
      <c r="C5" s="12" t="s">
        <v>67</v>
      </c>
      <c r="D5" s="12" t="s">
        <v>68</v>
      </c>
      <c r="E5" s="12" t="s">
        <v>53</v>
      </c>
      <c r="F5" s="13" t="n">
        <v>46160</v>
      </c>
      <c r="G5" s="12" t="s">
        <v>69</v>
      </c>
      <c r="H5" s="13" t="n">
        <v>46157</v>
      </c>
      <c r="I5" s="17" t="n">
        <f aca="true">IF(B5="","",IF(H5&lt;&gt;"",H5-B5,TODAY()-B5))</f>
        <v>1</v>
      </c>
    </row>
    <row r="6" customFormat="false" ht="15" hidden="false" customHeight="false" outlineLevel="0" collapsed="false">
      <c r="A6" s="12"/>
      <c r="B6" s="13"/>
      <c r="C6" s="12"/>
      <c r="D6" s="12"/>
      <c r="E6" s="12"/>
      <c r="F6" s="13"/>
      <c r="G6" s="12"/>
      <c r="H6" s="13"/>
      <c r="I6" s="17" t="str">
        <f aca="true">IF(B6="","",IF(H6&lt;&gt;"",H6-B6,TODAY()-B6))</f>
        <v/>
      </c>
    </row>
    <row r="7" customFormat="false" ht="15" hidden="false" customHeight="false" outlineLevel="0" collapsed="false">
      <c r="A7" s="12"/>
      <c r="B7" s="13"/>
      <c r="C7" s="12"/>
      <c r="D7" s="12"/>
      <c r="E7" s="12"/>
      <c r="F7" s="13"/>
      <c r="G7" s="12"/>
      <c r="H7" s="13"/>
      <c r="I7" s="17" t="str">
        <f aca="true">IF(B7="","",IF(H7&lt;&gt;"",H7-B7,TODAY()-B7))</f>
        <v/>
      </c>
    </row>
    <row r="8" customFormat="false" ht="15" hidden="false" customHeight="false" outlineLevel="0" collapsed="false">
      <c r="A8" s="12"/>
      <c r="B8" s="13"/>
      <c r="C8" s="12"/>
      <c r="D8" s="12"/>
      <c r="E8" s="12"/>
      <c r="F8" s="13"/>
      <c r="G8" s="12"/>
      <c r="H8" s="13"/>
      <c r="I8" s="17" t="str">
        <f aca="true">IF(B8="","",IF(H8&lt;&gt;"",H8-B8,TODAY()-B8))</f>
        <v/>
      </c>
    </row>
    <row r="9" customFormat="false" ht="15" hidden="false" customHeight="false" outlineLevel="0" collapsed="false">
      <c r="A9" s="12"/>
      <c r="B9" s="13"/>
      <c r="C9" s="12"/>
      <c r="D9" s="12"/>
      <c r="E9" s="12"/>
      <c r="F9" s="13"/>
      <c r="G9" s="12"/>
      <c r="H9" s="13"/>
      <c r="I9" s="17" t="str">
        <f aca="true">IF(B9="","",IF(H9&lt;&gt;"",H9-B9,TODAY()-B9))</f>
        <v/>
      </c>
    </row>
    <row r="10" customFormat="false" ht="15" hidden="false" customHeight="false" outlineLevel="0" collapsed="false">
      <c r="A10" s="12"/>
      <c r="B10" s="13"/>
      <c r="C10" s="12"/>
      <c r="D10" s="12"/>
      <c r="E10" s="12"/>
      <c r="F10" s="13"/>
      <c r="G10" s="12"/>
      <c r="H10" s="13"/>
      <c r="I10" s="17" t="str">
        <f aca="true">IF(B10="","",IF(H10&lt;&gt;"",H10-B10,TODAY()-B10))</f>
        <v/>
      </c>
    </row>
    <row r="11" customFormat="false" ht="15" hidden="false" customHeight="false" outlineLevel="0" collapsed="false">
      <c r="A11" s="12"/>
      <c r="B11" s="13"/>
      <c r="C11" s="12"/>
      <c r="D11" s="12"/>
      <c r="E11" s="12"/>
      <c r="F11" s="13"/>
      <c r="G11" s="12"/>
      <c r="H11" s="13"/>
      <c r="I11" s="17" t="str">
        <f aca="true">IF(B11="","",IF(H11&lt;&gt;"",H11-B11,TODAY()-B11))</f>
        <v/>
      </c>
    </row>
    <row r="12" customFormat="false" ht="15" hidden="false" customHeight="false" outlineLevel="0" collapsed="false">
      <c r="A12" s="12"/>
      <c r="B12" s="13"/>
      <c r="C12" s="12"/>
      <c r="D12" s="12"/>
      <c r="E12" s="12"/>
      <c r="F12" s="13"/>
      <c r="G12" s="12"/>
      <c r="H12" s="13"/>
      <c r="I12" s="17" t="str">
        <f aca="true">IF(B12="","",IF(H12&lt;&gt;"",H12-B12,TODAY()-B12))</f>
        <v/>
      </c>
    </row>
    <row r="13" customFormat="false" ht="15" hidden="false" customHeight="false" outlineLevel="0" collapsed="false">
      <c r="A13" s="12"/>
      <c r="B13" s="13"/>
      <c r="C13" s="12"/>
      <c r="D13" s="12"/>
      <c r="E13" s="12"/>
      <c r="F13" s="13"/>
      <c r="G13" s="12"/>
      <c r="H13" s="13"/>
      <c r="I13" s="17" t="str">
        <f aca="true">IF(B13="","",IF(H13&lt;&gt;"",H13-B13,TODAY()-B13))</f>
        <v/>
      </c>
    </row>
    <row r="14" customFormat="false" ht="15" hidden="false" customHeight="false" outlineLevel="0" collapsed="false">
      <c r="A14" s="12"/>
      <c r="B14" s="13"/>
      <c r="C14" s="12"/>
      <c r="D14" s="12"/>
      <c r="E14" s="12"/>
      <c r="F14" s="13"/>
      <c r="G14" s="12"/>
      <c r="H14" s="13"/>
      <c r="I14" s="17" t="str">
        <f aca="true">IF(B14="","",IF(H14&lt;&gt;"",H14-B14,TODAY()-B14))</f>
        <v/>
      </c>
    </row>
    <row r="15" customFormat="false" ht="15" hidden="false" customHeight="false" outlineLevel="0" collapsed="false">
      <c r="A15" s="12"/>
      <c r="B15" s="13"/>
      <c r="C15" s="12"/>
      <c r="D15" s="12"/>
      <c r="E15" s="12"/>
      <c r="F15" s="13"/>
      <c r="G15" s="12"/>
      <c r="H15" s="13"/>
      <c r="I15" s="17" t="str">
        <f aca="true">IF(B15="","",IF(H15&lt;&gt;"",H15-B15,TODAY()-B15))</f>
        <v/>
      </c>
    </row>
    <row r="16" customFormat="false" ht="15" hidden="false" customHeight="false" outlineLevel="0" collapsed="false">
      <c r="A16" s="12"/>
      <c r="B16" s="13"/>
      <c r="C16" s="12"/>
      <c r="D16" s="12"/>
      <c r="E16" s="12"/>
      <c r="F16" s="13"/>
      <c r="G16" s="12"/>
      <c r="H16" s="13"/>
      <c r="I16" s="17" t="str">
        <f aca="true">IF(B16="","",IF(H16&lt;&gt;"",H16-B16,TODAY()-B16))</f>
        <v/>
      </c>
    </row>
    <row r="17" customFormat="false" ht="15" hidden="false" customHeight="false" outlineLevel="0" collapsed="false">
      <c r="A17" s="12"/>
      <c r="B17" s="13"/>
      <c r="C17" s="12"/>
      <c r="D17" s="12"/>
      <c r="E17" s="12"/>
      <c r="F17" s="13"/>
      <c r="G17" s="12"/>
      <c r="H17" s="13"/>
      <c r="I17" s="17" t="str">
        <f aca="true">IF(B17="","",IF(H17&lt;&gt;"",H17-B17,TODAY()-B17))</f>
        <v/>
      </c>
    </row>
    <row r="18" customFormat="false" ht="15" hidden="false" customHeight="false" outlineLevel="0" collapsed="false">
      <c r="A18" s="12"/>
      <c r="B18" s="13"/>
      <c r="C18" s="12"/>
      <c r="D18" s="12"/>
      <c r="E18" s="12"/>
      <c r="F18" s="13"/>
      <c r="G18" s="12"/>
      <c r="H18" s="13"/>
      <c r="I18" s="17" t="str">
        <f aca="true">IF(B18="","",IF(H18&lt;&gt;"",H18-B18,TODAY()-B18))</f>
        <v/>
      </c>
    </row>
    <row r="19" customFormat="false" ht="15" hidden="false" customHeight="false" outlineLevel="0" collapsed="false">
      <c r="A19" s="12"/>
      <c r="B19" s="13"/>
      <c r="C19" s="12"/>
      <c r="D19" s="12"/>
      <c r="E19" s="12"/>
      <c r="F19" s="13"/>
      <c r="G19" s="12"/>
      <c r="H19" s="13"/>
      <c r="I19" s="17" t="str">
        <f aca="true">IF(B19="","",IF(H19&lt;&gt;"",H19-B19,TODAY()-B19))</f>
        <v/>
      </c>
    </row>
    <row r="20" customFormat="false" ht="15" hidden="false" customHeight="false" outlineLevel="0" collapsed="false">
      <c r="A20" s="12"/>
      <c r="B20" s="13"/>
      <c r="C20" s="12"/>
      <c r="D20" s="12"/>
      <c r="E20" s="12"/>
      <c r="F20" s="13"/>
      <c r="G20" s="12"/>
      <c r="H20" s="13"/>
      <c r="I20" s="17" t="str">
        <f aca="true">IF(B20="","",IF(H20&lt;&gt;"",H20-B20,TODAY()-B20))</f>
        <v/>
      </c>
    </row>
    <row r="21" customFormat="false" ht="15" hidden="false" customHeight="false" outlineLevel="0" collapsed="false">
      <c r="A21" s="12"/>
      <c r="B21" s="13"/>
      <c r="C21" s="12"/>
      <c r="D21" s="12"/>
      <c r="E21" s="12"/>
      <c r="F21" s="13"/>
      <c r="G21" s="12"/>
      <c r="H21" s="13"/>
      <c r="I21" s="17" t="str">
        <f aca="true">IF(B21="","",IF(H21&lt;&gt;"",H21-B21,TODAY()-B21))</f>
        <v/>
      </c>
    </row>
    <row r="22" customFormat="false" ht="15" hidden="false" customHeight="false" outlineLevel="0" collapsed="false">
      <c r="A22" s="12"/>
      <c r="B22" s="13"/>
      <c r="C22" s="12"/>
      <c r="D22" s="12"/>
      <c r="E22" s="12"/>
      <c r="F22" s="13"/>
      <c r="G22" s="12"/>
      <c r="H22" s="13"/>
      <c r="I22" s="17" t="str">
        <f aca="true">IF(B22="","",IF(H22&lt;&gt;"",H22-B22,TODAY()-B22))</f>
        <v/>
      </c>
    </row>
    <row r="23" customFormat="false" ht="15" hidden="false" customHeight="false" outlineLevel="0" collapsed="false">
      <c r="A23" s="12"/>
      <c r="B23" s="13"/>
      <c r="C23" s="12"/>
      <c r="D23" s="12"/>
      <c r="E23" s="12"/>
      <c r="F23" s="13"/>
      <c r="G23" s="12"/>
      <c r="H23" s="13"/>
      <c r="I23" s="17" t="str">
        <f aca="true">IF(B23="","",IF(H23&lt;&gt;"",H23-B23,TODAY()-B23))</f>
        <v/>
      </c>
    </row>
    <row r="24" customFormat="false" ht="15" hidden="false" customHeight="false" outlineLevel="0" collapsed="false">
      <c r="A24" s="12"/>
      <c r="B24" s="13"/>
      <c r="C24" s="12"/>
      <c r="D24" s="12"/>
      <c r="E24" s="12"/>
      <c r="F24" s="13"/>
      <c r="G24" s="12"/>
      <c r="H24" s="13"/>
      <c r="I24" s="17" t="str">
        <f aca="true">IF(B24="","",IF(H24&lt;&gt;"",H24-B24,TODAY()-B24))</f>
        <v/>
      </c>
    </row>
    <row r="25" customFormat="false" ht="15" hidden="false" customHeight="false" outlineLevel="0" collapsed="false">
      <c r="A25" s="12"/>
      <c r="B25" s="13"/>
      <c r="C25" s="12"/>
      <c r="D25" s="12"/>
      <c r="E25" s="12"/>
      <c r="F25" s="13"/>
      <c r="G25" s="12"/>
      <c r="H25" s="13"/>
      <c r="I25" s="17" t="str">
        <f aca="true">IF(B25="","",IF(H25&lt;&gt;"",H25-B25,TODAY()-B25))</f>
        <v/>
      </c>
    </row>
    <row r="26" customFormat="false" ht="15" hidden="false" customHeight="false" outlineLevel="0" collapsed="false">
      <c r="A26" s="12"/>
      <c r="B26" s="13"/>
      <c r="C26" s="12"/>
      <c r="D26" s="12"/>
      <c r="E26" s="12"/>
      <c r="F26" s="13"/>
      <c r="G26" s="12"/>
      <c r="H26" s="13"/>
      <c r="I26" s="17" t="str">
        <f aca="true">IF(B26="","",IF(H26&lt;&gt;"",H26-B26,TODAY()-B26))</f>
        <v/>
      </c>
    </row>
    <row r="27" customFormat="false" ht="15" hidden="false" customHeight="false" outlineLevel="0" collapsed="false">
      <c r="A27" s="12"/>
      <c r="B27" s="13"/>
      <c r="C27" s="12"/>
      <c r="D27" s="12"/>
      <c r="E27" s="12"/>
      <c r="F27" s="13"/>
      <c r="G27" s="12"/>
      <c r="H27" s="13"/>
      <c r="I27" s="17" t="str">
        <f aca="true">IF(B27="","",IF(H27&lt;&gt;"",H27-B27,TODAY()-B27))</f>
        <v/>
      </c>
    </row>
    <row r="28" customFormat="false" ht="15" hidden="false" customHeight="false" outlineLevel="0" collapsed="false">
      <c r="A28" s="12"/>
      <c r="B28" s="13"/>
      <c r="C28" s="12"/>
      <c r="D28" s="12"/>
      <c r="E28" s="12"/>
      <c r="F28" s="13"/>
      <c r="G28" s="12"/>
      <c r="H28" s="13"/>
      <c r="I28" s="17" t="str">
        <f aca="true">IF(B28="","",IF(H28&lt;&gt;"",H28-B28,TODAY()-B28))</f>
        <v/>
      </c>
    </row>
    <row r="29" customFormat="false" ht="15" hidden="false" customHeight="false" outlineLevel="0" collapsed="false">
      <c r="A29" s="12"/>
      <c r="B29" s="13"/>
      <c r="C29" s="12"/>
      <c r="D29" s="12"/>
      <c r="E29" s="12"/>
      <c r="F29" s="13"/>
      <c r="G29" s="12"/>
      <c r="H29" s="13"/>
      <c r="I29" s="17" t="str">
        <f aca="true">IF(B29="","",IF(H29&lt;&gt;"",H29-B29,TODAY()-B29))</f>
        <v/>
      </c>
    </row>
    <row r="30" customFormat="false" ht="15" hidden="false" customHeight="false" outlineLevel="0" collapsed="false">
      <c r="A30" s="12"/>
      <c r="B30" s="13"/>
      <c r="C30" s="12"/>
      <c r="D30" s="12"/>
      <c r="E30" s="12"/>
      <c r="F30" s="13"/>
      <c r="G30" s="12"/>
      <c r="H30" s="13"/>
      <c r="I30" s="17" t="str">
        <f aca="true">IF(B30="","",IF(H30&lt;&gt;"",H30-B30,TODAY()-B30))</f>
        <v/>
      </c>
    </row>
    <row r="31" customFormat="false" ht="15" hidden="false" customHeight="false" outlineLevel="0" collapsed="false">
      <c r="A31" s="12"/>
      <c r="B31" s="13"/>
      <c r="C31" s="12"/>
      <c r="D31" s="12"/>
      <c r="E31" s="12"/>
      <c r="F31" s="13"/>
      <c r="G31" s="12"/>
      <c r="H31" s="13"/>
      <c r="I31" s="17" t="str">
        <f aca="true">IF(B31="","",IF(H31&lt;&gt;"",H31-B31,TODAY()-B31))</f>
        <v/>
      </c>
    </row>
    <row r="32" customFormat="false" ht="15" hidden="false" customHeight="false" outlineLevel="0" collapsed="false">
      <c r="A32" s="12"/>
      <c r="B32" s="13"/>
      <c r="C32" s="12"/>
      <c r="D32" s="12"/>
      <c r="E32" s="12"/>
      <c r="F32" s="13"/>
      <c r="G32" s="12"/>
      <c r="H32" s="13"/>
      <c r="I32" s="17" t="str">
        <f aca="true">IF(B32="","",IF(H32&lt;&gt;"",H32-B32,TODAY()-B32))</f>
        <v/>
      </c>
    </row>
    <row r="33" customFormat="false" ht="15" hidden="false" customHeight="false" outlineLevel="0" collapsed="false">
      <c r="A33" s="12"/>
      <c r="B33" s="13"/>
      <c r="C33" s="12"/>
      <c r="D33" s="12"/>
      <c r="E33" s="12"/>
      <c r="F33" s="13"/>
      <c r="G33" s="12"/>
      <c r="H33" s="13"/>
      <c r="I33" s="17" t="str">
        <f aca="true">IF(B33="","",IF(H33&lt;&gt;"",H33-B33,TODAY()-B33))</f>
        <v/>
      </c>
    </row>
    <row r="34" customFormat="false" ht="15" hidden="false" customHeight="false" outlineLevel="0" collapsed="false">
      <c r="A34" s="12"/>
      <c r="B34" s="13"/>
      <c r="C34" s="12"/>
      <c r="D34" s="12"/>
      <c r="E34" s="12"/>
      <c r="F34" s="13"/>
      <c r="G34" s="12"/>
      <c r="H34" s="13"/>
      <c r="I34" s="17" t="str">
        <f aca="true">IF(B34="","",IF(H34&lt;&gt;"",H34-B34,TODAY()-B34))</f>
        <v/>
      </c>
    </row>
  </sheetData>
  <dataValidations count="1">
    <dataValidation allowBlank="true" errorStyle="stop" operator="between" showDropDown="false" showErrorMessage="false" showInputMessage="false" sqref="G5:G34" type="list">
      <formula1>"Open,Answered,Closed"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46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7" min="6" style="0" width="16"/>
  </cols>
  <sheetData>
    <row r="1" customFormat="false" ht="17.35" hidden="false" customHeight="false" outlineLevel="0" collapsed="false">
      <c r="A1" s="9" t="s">
        <v>25</v>
      </c>
    </row>
    <row r="2" customFormat="false" ht="15" hidden="false" customHeight="false" outlineLevel="0" collapsed="false">
      <c r="A2" s="2" t="s">
        <v>70</v>
      </c>
    </row>
    <row r="3" customFormat="false" ht="15" hidden="false" customHeight="false" outlineLevel="0" collapsed="false">
      <c r="A3" s="18" t="s">
        <v>71</v>
      </c>
      <c r="B3" s="19" t="n">
        <v>48500</v>
      </c>
    </row>
    <row r="4" customFormat="false" ht="15" hidden="false" customHeight="false" outlineLevel="0" collapsed="false">
      <c r="A4" s="18" t="s">
        <v>72</v>
      </c>
      <c r="B4" s="20" t="n">
        <f aca="false">SUMIFS(D8:D37,F8:F37,"Signed")</f>
        <v>1150</v>
      </c>
    </row>
    <row r="5" customFormat="false" ht="15" hidden="false" customHeight="false" outlineLevel="0" collapsed="false">
      <c r="A5" s="18" t="s">
        <v>73</v>
      </c>
      <c r="B5" s="21" t="n">
        <f aca="false">B3+B4</f>
        <v>49650</v>
      </c>
    </row>
    <row r="7" customFormat="false" ht="30" hidden="false" customHeight="true" outlineLevel="0" collapsed="false">
      <c r="A7" s="10" t="s">
        <v>74</v>
      </c>
      <c r="B7" s="10" t="s">
        <v>59</v>
      </c>
      <c r="C7" s="10" t="s">
        <v>75</v>
      </c>
      <c r="D7" s="10" t="s">
        <v>76</v>
      </c>
      <c r="E7" s="10" t="s">
        <v>77</v>
      </c>
      <c r="F7" s="10" t="s">
        <v>48</v>
      </c>
      <c r="G7" s="10" t="s">
        <v>78</v>
      </c>
    </row>
    <row r="8" customFormat="false" ht="15" hidden="false" customHeight="false" outlineLevel="0" collapsed="false">
      <c r="A8" s="12" t="s">
        <v>3</v>
      </c>
      <c r="B8" s="13" t="n">
        <v>46162</v>
      </c>
      <c r="C8" s="12" t="s">
        <v>79</v>
      </c>
      <c r="D8" s="14" t="n">
        <v>1150</v>
      </c>
      <c r="E8" s="12" t="n">
        <v>5</v>
      </c>
      <c r="F8" s="12" t="s">
        <v>80</v>
      </c>
      <c r="G8" s="13" t="n">
        <v>46164</v>
      </c>
    </row>
    <row r="9" customFormat="false" ht="15" hidden="false" customHeight="false" outlineLevel="0" collapsed="false">
      <c r="A9" s="12"/>
      <c r="B9" s="13"/>
      <c r="C9" s="12"/>
      <c r="D9" s="14"/>
      <c r="E9" s="12"/>
      <c r="F9" s="12"/>
      <c r="G9" s="13"/>
    </row>
    <row r="10" customFormat="false" ht="15" hidden="false" customHeight="false" outlineLevel="0" collapsed="false">
      <c r="A10" s="12"/>
      <c r="B10" s="13"/>
      <c r="C10" s="12"/>
      <c r="D10" s="14"/>
      <c r="E10" s="12"/>
      <c r="F10" s="12"/>
      <c r="G10" s="13"/>
    </row>
    <row r="11" customFormat="false" ht="15" hidden="false" customHeight="false" outlineLevel="0" collapsed="false">
      <c r="A11" s="12"/>
      <c r="B11" s="13"/>
      <c r="C11" s="12"/>
      <c r="D11" s="14"/>
      <c r="E11" s="12"/>
      <c r="F11" s="12"/>
      <c r="G11" s="13"/>
    </row>
    <row r="12" customFormat="false" ht="15" hidden="false" customHeight="false" outlineLevel="0" collapsed="false">
      <c r="A12" s="12"/>
      <c r="B12" s="13"/>
      <c r="C12" s="12"/>
      <c r="D12" s="14"/>
      <c r="E12" s="12"/>
      <c r="F12" s="12"/>
      <c r="G12" s="13"/>
    </row>
    <row r="13" customFormat="false" ht="15" hidden="false" customHeight="false" outlineLevel="0" collapsed="false">
      <c r="A13" s="12"/>
      <c r="B13" s="13"/>
      <c r="C13" s="12"/>
      <c r="D13" s="14"/>
      <c r="E13" s="12"/>
      <c r="F13" s="12"/>
      <c r="G13" s="13"/>
    </row>
    <row r="14" customFormat="false" ht="15" hidden="false" customHeight="false" outlineLevel="0" collapsed="false">
      <c r="A14" s="12"/>
      <c r="B14" s="13"/>
      <c r="C14" s="12"/>
      <c r="D14" s="14"/>
      <c r="E14" s="12"/>
      <c r="F14" s="12"/>
      <c r="G14" s="13"/>
    </row>
    <row r="15" customFormat="false" ht="15" hidden="false" customHeight="false" outlineLevel="0" collapsed="false">
      <c r="A15" s="12"/>
      <c r="B15" s="13"/>
      <c r="C15" s="12"/>
      <c r="D15" s="14"/>
      <c r="E15" s="12"/>
      <c r="F15" s="12"/>
      <c r="G15" s="13"/>
    </row>
    <row r="16" customFormat="false" ht="15" hidden="false" customHeight="false" outlineLevel="0" collapsed="false">
      <c r="A16" s="12"/>
      <c r="B16" s="13"/>
      <c r="C16" s="12"/>
      <c r="D16" s="14"/>
      <c r="E16" s="12"/>
      <c r="F16" s="12"/>
      <c r="G16" s="13"/>
    </row>
    <row r="17" customFormat="false" ht="15" hidden="false" customHeight="false" outlineLevel="0" collapsed="false">
      <c r="A17" s="12"/>
      <c r="B17" s="13"/>
      <c r="C17" s="12"/>
      <c r="D17" s="14"/>
      <c r="E17" s="12"/>
      <c r="F17" s="12"/>
      <c r="G17" s="13"/>
    </row>
    <row r="18" customFormat="false" ht="15" hidden="false" customHeight="false" outlineLevel="0" collapsed="false">
      <c r="A18" s="12"/>
      <c r="B18" s="13"/>
      <c r="C18" s="12"/>
      <c r="D18" s="14"/>
      <c r="E18" s="12"/>
      <c r="F18" s="12"/>
      <c r="G18" s="13"/>
    </row>
    <row r="19" customFormat="false" ht="15" hidden="false" customHeight="false" outlineLevel="0" collapsed="false">
      <c r="A19" s="12"/>
      <c r="B19" s="13"/>
      <c r="C19" s="12"/>
      <c r="D19" s="14"/>
      <c r="E19" s="12"/>
      <c r="F19" s="12"/>
      <c r="G19" s="13"/>
    </row>
    <row r="20" customFormat="false" ht="15" hidden="false" customHeight="false" outlineLevel="0" collapsed="false">
      <c r="A20" s="12"/>
      <c r="B20" s="13"/>
      <c r="C20" s="12"/>
      <c r="D20" s="14"/>
      <c r="E20" s="12"/>
      <c r="F20" s="12"/>
      <c r="G20" s="13"/>
    </row>
    <row r="21" customFormat="false" ht="15" hidden="false" customHeight="false" outlineLevel="0" collapsed="false">
      <c r="A21" s="12"/>
      <c r="B21" s="13"/>
      <c r="C21" s="12"/>
      <c r="D21" s="14"/>
      <c r="E21" s="12"/>
      <c r="F21" s="12"/>
      <c r="G21" s="13"/>
    </row>
    <row r="22" customFormat="false" ht="15" hidden="false" customHeight="false" outlineLevel="0" collapsed="false">
      <c r="A22" s="12"/>
      <c r="B22" s="13"/>
      <c r="C22" s="12"/>
      <c r="D22" s="14"/>
      <c r="E22" s="12"/>
      <c r="F22" s="12"/>
      <c r="G22" s="13"/>
    </row>
    <row r="23" customFormat="false" ht="15" hidden="false" customHeight="false" outlineLevel="0" collapsed="false">
      <c r="A23" s="12"/>
      <c r="B23" s="13"/>
      <c r="C23" s="12"/>
      <c r="D23" s="14"/>
      <c r="E23" s="12"/>
      <c r="F23" s="12"/>
      <c r="G23" s="13"/>
    </row>
    <row r="24" customFormat="false" ht="15" hidden="false" customHeight="false" outlineLevel="0" collapsed="false">
      <c r="A24" s="12"/>
      <c r="B24" s="13"/>
      <c r="C24" s="12"/>
      <c r="D24" s="14"/>
      <c r="E24" s="12"/>
      <c r="F24" s="12"/>
      <c r="G24" s="13"/>
    </row>
    <row r="25" customFormat="false" ht="15" hidden="false" customHeight="false" outlineLevel="0" collapsed="false">
      <c r="A25" s="12"/>
      <c r="B25" s="13"/>
      <c r="C25" s="12"/>
      <c r="D25" s="14"/>
      <c r="E25" s="12"/>
      <c r="F25" s="12"/>
      <c r="G25" s="13"/>
    </row>
    <row r="26" customFormat="false" ht="15" hidden="false" customHeight="false" outlineLevel="0" collapsed="false">
      <c r="A26" s="12"/>
      <c r="B26" s="13"/>
      <c r="C26" s="12"/>
      <c r="D26" s="14"/>
      <c r="E26" s="12"/>
      <c r="F26" s="12"/>
      <c r="G26" s="13"/>
    </row>
    <row r="27" customFormat="false" ht="15" hidden="false" customHeight="false" outlineLevel="0" collapsed="false">
      <c r="A27" s="12"/>
      <c r="B27" s="13"/>
      <c r="C27" s="12"/>
      <c r="D27" s="14"/>
      <c r="E27" s="12"/>
      <c r="F27" s="12"/>
      <c r="G27" s="13"/>
    </row>
    <row r="28" customFormat="false" ht="15" hidden="false" customHeight="false" outlineLevel="0" collapsed="false">
      <c r="A28" s="12"/>
      <c r="B28" s="13"/>
      <c r="C28" s="12"/>
      <c r="D28" s="14"/>
      <c r="E28" s="12"/>
      <c r="F28" s="12"/>
      <c r="G28" s="13"/>
    </row>
    <row r="29" customFormat="false" ht="15" hidden="false" customHeight="false" outlineLevel="0" collapsed="false">
      <c r="A29" s="12"/>
      <c r="B29" s="13"/>
      <c r="C29" s="12"/>
      <c r="D29" s="14"/>
      <c r="E29" s="12"/>
      <c r="F29" s="12"/>
      <c r="G29" s="13"/>
    </row>
    <row r="30" customFormat="false" ht="15" hidden="false" customHeight="false" outlineLevel="0" collapsed="false">
      <c r="A30" s="12"/>
      <c r="B30" s="13"/>
      <c r="C30" s="12"/>
      <c r="D30" s="14"/>
      <c r="E30" s="12"/>
      <c r="F30" s="12"/>
      <c r="G30" s="13"/>
    </row>
    <row r="31" customFormat="false" ht="15" hidden="false" customHeight="false" outlineLevel="0" collapsed="false">
      <c r="A31" s="12"/>
      <c r="B31" s="13"/>
      <c r="C31" s="12"/>
      <c r="D31" s="14"/>
      <c r="E31" s="12"/>
      <c r="F31" s="12"/>
      <c r="G31" s="13"/>
    </row>
    <row r="32" customFormat="false" ht="15" hidden="false" customHeight="false" outlineLevel="0" collapsed="false">
      <c r="A32" s="12"/>
      <c r="B32" s="13"/>
      <c r="C32" s="12"/>
      <c r="D32" s="14"/>
      <c r="E32" s="12"/>
      <c r="F32" s="12"/>
      <c r="G32" s="13"/>
    </row>
    <row r="33" customFormat="false" ht="15" hidden="false" customHeight="false" outlineLevel="0" collapsed="false">
      <c r="A33" s="12"/>
      <c r="B33" s="13"/>
      <c r="C33" s="12"/>
      <c r="D33" s="14"/>
      <c r="E33" s="12"/>
      <c r="F33" s="12"/>
      <c r="G33" s="13"/>
    </row>
    <row r="34" customFormat="false" ht="15" hidden="false" customHeight="false" outlineLevel="0" collapsed="false">
      <c r="A34" s="12"/>
      <c r="B34" s="13"/>
      <c r="C34" s="12"/>
      <c r="D34" s="14"/>
      <c r="E34" s="12"/>
      <c r="F34" s="12"/>
      <c r="G34" s="13"/>
    </row>
    <row r="35" customFormat="false" ht="15" hidden="false" customHeight="false" outlineLevel="0" collapsed="false">
      <c r="A35" s="12"/>
      <c r="B35" s="13"/>
      <c r="C35" s="12"/>
      <c r="D35" s="14"/>
      <c r="E35" s="12"/>
      <c r="F35" s="12"/>
      <c r="G35" s="13"/>
    </row>
    <row r="36" customFormat="false" ht="15" hidden="false" customHeight="false" outlineLevel="0" collapsed="false">
      <c r="A36" s="12"/>
      <c r="B36" s="13"/>
      <c r="C36" s="12"/>
      <c r="D36" s="14"/>
      <c r="E36" s="12"/>
      <c r="F36" s="12"/>
      <c r="G36" s="13"/>
    </row>
    <row r="37" customFormat="false" ht="15" hidden="false" customHeight="false" outlineLevel="0" collapsed="false">
      <c r="A37" s="12"/>
      <c r="B37" s="13"/>
      <c r="C37" s="12"/>
      <c r="D37" s="14"/>
      <c r="E37" s="12"/>
      <c r="F37" s="12"/>
      <c r="G37" s="13"/>
    </row>
  </sheetData>
  <dataValidations count="1">
    <dataValidation allowBlank="true" errorStyle="stop" operator="between" showDropDown="false" showErrorMessage="false" showInputMessage="false" sqref="F8:F37" type="list">
      <formula1>"Draft,Sent to owner,Signed,Declined"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"/>
    <col collapsed="false" customWidth="true" hidden="false" outlineLevel="0" max="4" min="3" style="0" width="24"/>
    <col collapsed="false" customWidth="true" hidden="false" outlineLevel="0" max="5" min="5" style="0" width="14"/>
    <col collapsed="false" customWidth="true" hidden="false" outlineLevel="0" max="6" min="6" style="0" width="20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9" t="s">
        <v>27</v>
      </c>
    </row>
    <row r="2" customFormat="false" ht="15" hidden="false" customHeight="false" outlineLevel="0" collapsed="false">
      <c r="A2" s="2" t="s">
        <v>81</v>
      </c>
    </row>
    <row r="4" customFormat="false" ht="30" hidden="false" customHeight="true" outlineLevel="0" collapsed="false">
      <c r="A4" s="10" t="s">
        <v>82</v>
      </c>
      <c r="B4" s="10" t="s">
        <v>83</v>
      </c>
      <c r="C4" s="10" t="s">
        <v>61</v>
      </c>
      <c r="D4" s="10" t="s">
        <v>62</v>
      </c>
      <c r="E4" s="10" t="s">
        <v>63</v>
      </c>
      <c r="F4" s="10" t="s">
        <v>48</v>
      </c>
      <c r="G4" s="10" t="s">
        <v>84</v>
      </c>
    </row>
    <row r="5" customFormat="false" ht="15" hidden="false" customHeight="false" outlineLevel="0" collapsed="false">
      <c r="A5" s="12" t="s">
        <v>66</v>
      </c>
      <c r="B5" s="12" t="s">
        <v>85</v>
      </c>
      <c r="C5" s="12" t="s">
        <v>86</v>
      </c>
      <c r="D5" s="12" t="s">
        <v>53</v>
      </c>
      <c r="E5" s="13" t="n">
        <v>46162</v>
      </c>
      <c r="F5" s="12" t="s">
        <v>87</v>
      </c>
      <c r="G5" s="13" t="n">
        <v>46161</v>
      </c>
    </row>
    <row r="6" customFormat="false" ht="15" hidden="false" customHeight="false" outlineLevel="0" collapsed="false">
      <c r="A6" s="12"/>
      <c r="B6" s="12"/>
      <c r="C6" s="12"/>
      <c r="D6" s="12"/>
      <c r="E6" s="13"/>
      <c r="F6" s="12"/>
      <c r="G6" s="13"/>
    </row>
    <row r="7" customFormat="false" ht="15" hidden="false" customHeight="false" outlineLevel="0" collapsed="false">
      <c r="A7" s="12"/>
      <c r="B7" s="12"/>
      <c r="C7" s="12"/>
      <c r="D7" s="12"/>
      <c r="E7" s="13"/>
      <c r="F7" s="12"/>
      <c r="G7" s="13"/>
    </row>
    <row r="8" customFormat="false" ht="15" hidden="false" customHeight="false" outlineLevel="0" collapsed="false">
      <c r="A8" s="12"/>
      <c r="B8" s="12"/>
      <c r="C8" s="12"/>
      <c r="D8" s="12"/>
      <c r="E8" s="13"/>
      <c r="F8" s="12"/>
      <c r="G8" s="13"/>
    </row>
    <row r="9" customFormat="false" ht="15" hidden="false" customHeight="false" outlineLevel="0" collapsed="false">
      <c r="A9" s="12"/>
      <c r="B9" s="12"/>
      <c r="C9" s="12"/>
      <c r="D9" s="12"/>
      <c r="E9" s="13"/>
      <c r="F9" s="12"/>
      <c r="G9" s="13"/>
    </row>
    <row r="10" customFormat="false" ht="15" hidden="false" customHeight="false" outlineLevel="0" collapsed="false">
      <c r="A10" s="12"/>
      <c r="B10" s="12"/>
      <c r="C10" s="12"/>
      <c r="D10" s="12"/>
      <c r="E10" s="13"/>
      <c r="F10" s="12"/>
      <c r="G10" s="13"/>
    </row>
    <row r="11" customFormat="false" ht="15" hidden="false" customHeight="false" outlineLevel="0" collapsed="false">
      <c r="A11" s="12"/>
      <c r="B11" s="12"/>
      <c r="C11" s="12"/>
      <c r="D11" s="12"/>
      <c r="E11" s="13"/>
      <c r="F11" s="12"/>
      <c r="G11" s="13"/>
    </row>
    <row r="12" customFormat="false" ht="15" hidden="false" customHeight="false" outlineLevel="0" collapsed="false">
      <c r="A12" s="12"/>
      <c r="B12" s="12"/>
      <c r="C12" s="12"/>
      <c r="D12" s="12"/>
      <c r="E12" s="13"/>
      <c r="F12" s="12"/>
      <c r="G12" s="13"/>
    </row>
    <row r="13" customFormat="false" ht="15" hidden="false" customHeight="false" outlineLevel="0" collapsed="false">
      <c r="A13" s="12"/>
      <c r="B13" s="12"/>
      <c r="C13" s="12"/>
      <c r="D13" s="12"/>
      <c r="E13" s="13"/>
      <c r="F13" s="12"/>
      <c r="G13" s="13"/>
    </row>
    <row r="14" customFormat="false" ht="15" hidden="false" customHeight="false" outlineLevel="0" collapsed="false">
      <c r="A14" s="12"/>
      <c r="B14" s="12"/>
      <c r="C14" s="12"/>
      <c r="D14" s="12"/>
      <c r="E14" s="13"/>
      <c r="F14" s="12"/>
      <c r="G14" s="13"/>
    </row>
    <row r="15" customFormat="false" ht="15" hidden="false" customHeight="false" outlineLevel="0" collapsed="false">
      <c r="A15" s="12"/>
      <c r="B15" s="12"/>
      <c r="C15" s="12"/>
      <c r="D15" s="12"/>
      <c r="E15" s="13"/>
      <c r="F15" s="12"/>
      <c r="G15" s="13"/>
    </row>
    <row r="16" customFormat="false" ht="15" hidden="false" customHeight="false" outlineLevel="0" collapsed="false">
      <c r="A16" s="12"/>
      <c r="B16" s="12"/>
      <c r="C16" s="12"/>
      <c r="D16" s="12"/>
      <c r="E16" s="13"/>
      <c r="F16" s="12"/>
      <c r="G16" s="13"/>
    </row>
    <row r="17" customFormat="false" ht="15" hidden="false" customHeight="false" outlineLevel="0" collapsed="false">
      <c r="A17" s="12"/>
      <c r="B17" s="12"/>
      <c r="C17" s="12"/>
      <c r="D17" s="12"/>
      <c r="E17" s="13"/>
      <c r="F17" s="12"/>
      <c r="G17" s="13"/>
    </row>
    <row r="18" customFormat="false" ht="15" hidden="false" customHeight="false" outlineLevel="0" collapsed="false">
      <c r="A18" s="12"/>
      <c r="B18" s="12"/>
      <c r="C18" s="12"/>
      <c r="D18" s="12"/>
      <c r="E18" s="13"/>
      <c r="F18" s="12"/>
      <c r="G18" s="13"/>
    </row>
    <row r="19" customFormat="false" ht="15" hidden="false" customHeight="false" outlineLevel="0" collapsed="false">
      <c r="A19" s="12"/>
      <c r="B19" s="12"/>
      <c r="C19" s="12"/>
      <c r="D19" s="12"/>
      <c r="E19" s="13"/>
      <c r="F19" s="12"/>
      <c r="G19" s="13"/>
    </row>
    <row r="20" customFormat="false" ht="15" hidden="false" customHeight="false" outlineLevel="0" collapsed="false">
      <c r="A20" s="12"/>
      <c r="B20" s="12"/>
      <c r="C20" s="12"/>
      <c r="D20" s="12"/>
      <c r="E20" s="13"/>
      <c r="F20" s="12"/>
      <c r="G20" s="13"/>
    </row>
    <row r="21" customFormat="false" ht="15" hidden="false" customHeight="false" outlineLevel="0" collapsed="false">
      <c r="A21" s="12"/>
      <c r="B21" s="12"/>
      <c r="C21" s="12"/>
      <c r="D21" s="12"/>
      <c r="E21" s="13"/>
      <c r="F21" s="12"/>
      <c r="G21" s="13"/>
    </row>
    <row r="22" customFormat="false" ht="15" hidden="false" customHeight="false" outlineLevel="0" collapsed="false">
      <c r="A22" s="12"/>
      <c r="B22" s="12"/>
      <c r="C22" s="12"/>
      <c r="D22" s="12"/>
      <c r="E22" s="13"/>
      <c r="F22" s="12"/>
      <c r="G22" s="13"/>
    </row>
    <row r="23" customFormat="false" ht="15" hidden="false" customHeight="false" outlineLevel="0" collapsed="false">
      <c r="A23" s="12"/>
      <c r="B23" s="12"/>
      <c r="C23" s="12"/>
      <c r="D23" s="12"/>
      <c r="E23" s="13"/>
      <c r="F23" s="12"/>
      <c r="G23" s="13"/>
    </row>
    <row r="24" customFormat="false" ht="15" hidden="false" customHeight="false" outlineLevel="0" collapsed="false">
      <c r="A24" s="12"/>
      <c r="B24" s="12"/>
      <c r="C24" s="12"/>
      <c r="D24" s="12"/>
      <c r="E24" s="13"/>
      <c r="F24" s="12"/>
      <c r="G24" s="13"/>
    </row>
    <row r="25" customFormat="false" ht="15" hidden="false" customHeight="false" outlineLevel="0" collapsed="false">
      <c r="A25" s="12"/>
      <c r="B25" s="12"/>
      <c r="C25" s="12"/>
      <c r="D25" s="12"/>
      <c r="E25" s="13"/>
      <c r="F25" s="12"/>
      <c r="G25" s="13"/>
    </row>
    <row r="26" customFormat="false" ht="15" hidden="false" customHeight="false" outlineLevel="0" collapsed="false">
      <c r="A26" s="12"/>
      <c r="B26" s="12"/>
      <c r="C26" s="12"/>
      <c r="D26" s="12"/>
      <c r="E26" s="13"/>
      <c r="F26" s="12"/>
      <c r="G26" s="13"/>
    </row>
    <row r="27" customFormat="false" ht="15" hidden="false" customHeight="false" outlineLevel="0" collapsed="false">
      <c r="A27" s="12"/>
      <c r="B27" s="12"/>
      <c r="C27" s="12"/>
      <c r="D27" s="12"/>
      <c r="E27" s="13"/>
      <c r="F27" s="12"/>
      <c r="G27" s="13"/>
    </row>
    <row r="28" customFormat="false" ht="15" hidden="false" customHeight="false" outlineLevel="0" collapsed="false">
      <c r="A28" s="12"/>
      <c r="B28" s="12"/>
      <c r="C28" s="12"/>
      <c r="D28" s="12"/>
      <c r="E28" s="13"/>
      <c r="F28" s="12"/>
      <c r="G28" s="13"/>
    </row>
    <row r="29" customFormat="false" ht="15" hidden="false" customHeight="false" outlineLevel="0" collapsed="false">
      <c r="A29" s="12"/>
      <c r="B29" s="12"/>
      <c r="C29" s="12"/>
      <c r="D29" s="12"/>
      <c r="E29" s="13"/>
      <c r="F29" s="12"/>
      <c r="G29" s="13"/>
    </row>
    <row r="30" customFormat="false" ht="15" hidden="false" customHeight="false" outlineLevel="0" collapsed="false">
      <c r="A30" s="12"/>
      <c r="B30" s="12"/>
      <c r="C30" s="12"/>
      <c r="D30" s="12"/>
      <c r="E30" s="13"/>
      <c r="F30" s="12"/>
      <c r="G30" s="13"/>
    </row>
    <row r="31" customFormat="false" ht="15" hidden="false" customHeight="false" outlineLevel="0" collapsed="false">
      <c r="A31" s="12"/>
      <c r="B31" s="12"/>
      <c r="C31" s="12"/>
      <c r="D31" s="12"/>
      <c r="E31" s="13"/>
      <c r="F31" s="12"/>
      <c r="G31" s="13"/>
    </row>
    <row r="32" customFormat="false" ht="15" hidden="false" customHeight="false" outlineLevel="0" collapsed="false">
      <c r="A32" s="12"/>
      <c r="B32" s="12"/>
      <c r="C32" s="12"/>
      <c r="D32" s="12"/>
      <c r="E32" s="13"/>
      <c r="F32" s="12"/>
      <c r="G32" s="13"/>
    </row>
    <row r="33" customFormat="false" ht="15" hidden="false" customHeight="false" outlineLevel="0" collapsed="false">
      <c r="A33" s="12"/>
      <c r="B33" s="12"/>
      <c r="C33" s="12"/>
      <c r="D33" s="12"/>
      <c r="E33" s="13"/>
      <c r="F33" s="12"/>
      <c r="G33" s="13"/>
    </row>
    <row r="34" customFormat="false" ht="15" hidden="false" customHeight="false" outlineLevel="0" collapsed="false">
      <c r="A34" s="12"/>
      <c r="B34" s="12"/>
      <c r="C34" s="12"/>
      <c r="D34" s="12"/>
      <c r="E34" s="13"/>
      <c r="F34" s="12"/>
      <c r="G34" s="13"/>
    </row>
  </sheetData>
  <dataValidations count="1">
    <dataValidation allowBlank="true" errorStyle="stop" operator="between" showDropDown="false" showErrorMessage="false" showInputMessage="false" sqref="F5:F34" type="list">
      <formula1>"Waiting,Approved,Approved as noted,Revise and resubmit,Rejected"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50"/>
  </cols>
  <sheetData>
    <row r="1" customFormat="false" ht="17.35" hidden="false" customHeight="false" outlineLevel="0" collapsed="false">
      <c r="A1" s="9" t="s">
        <v>29</v>
      </c>
    </row>
    <row r="2" customFormat="false" ht="15" hidden="false" customHeight="false" outlineLevel="0" collapsed="false">
      <c r="A2" s="2" t="s">
        <v>88</v>
      </c>
    </row>
    <row r="4" customFormat="false" ht="30" hidden="false" customHeight="true" outlineLevel="0" collapsed="false">
      <c r="A4" s="10" t="s">
        <v>83</v>
      </c>
      <c r="B4" s="10" t="s">
        <v>89</v>
      </c>
      <c r="C4" s="10" t="s">
        <v>48</v>
      </c>
      <c r="D4" s="10" t="s">
        <v>59</v>
      </c>
      <c r="E4" s="10" t="s">
        <v>50</v>
      </c>
    </row>
    <row r="5" customFormat="false" ht="15" hidden="false" customHeight="false" outlineLevel="0" collapsed="false">
      <c r="A5" s="12" t="s">
        <v>90</v>
      </c>
      <c r="B5" s="12" t="s">
        <v>91</v>
      </c>
      <c r="C5" s="12" t="s">
        <v>87</v>
      </c>
      <c r="D5" s="13" t="n">
        <v>46154</v>
      </c>
      <c r="E5" s="12" t="s">
        <v>92</v>
      </c>
    </row>
    <row r="6" customFormat="false" ht="15" hidden="false" customHeight="false" outlineLevel="0" collapsed="false">
      <c r="A6" s="12"/>
      <c r="B6" s="12"/>
      <c r="C6" s="12"/>
      <c r="D6" s="13"/>
      <c r="E6" s="12"/>
    </row>
    <row r="7" customFormat="false" ht="15" hidden="false" customHeight="false" outlineLevel="0" collapsed="false">
      <c r="A7" s="12"/>
      <c r="B7" s="12"/>
      <c r="C7" s="12"/>
      <c r="D7" s="13"/>
      <c r="E7" s="12"/>
    </row>
    <row r="8" customFormat="false" ht="15" hidden="false" customHeight="false" outlineLevel="0" collapsed="false">
      <c r="A8" s="12"/>
      <c r="B8" s="12"/>
      <c r="C8" s="12"/>
      <c r="D8" s="13"/>
      <c r="E8" s="12"/>
    </row>
    <row r="9" customFormat="false" ht="15" hidden="false" customHeight="false" outlineLevel="0" collapsed="false">
      <c r="A9" s="12"/>
      <c r="B9" s="12"/>
      <c r="C9" s="12"/>
      <c r="D9" s="13"/>
      <c r="E9" s="12"/>
    </row>
    <row r="10" customFormat="false" ht="15" hidden="false" customHeight="false" outlineLevel="0" collapsed="false">
      <c r="A10" s="12"/>
      <c r="B10" s="12"/>
      <c r="C10" s="12"/>
      <c r="D10" s="13"/>
      <c r="E10" s="12"/>
    </row>
    <row r="11" customFormat="false" ht="15" hidden="false" customHeight="false" outlineLevel="0" collapsed="false">
      <c r="A11" s="12"/>
      <c r="B11" s="12"/>
      <c r="C11" s="12"/>
      <c r="D11" s="13"/>
      <c r="E11" s="12"/>
    </row>
    <row r="12" customFormat="false" ht="15" hidden="false" customHeight="false" outlineLevel="0" collapsed="false">
      <c r="A12" s="12"/>
      <c r="B12" s="12"/>
      <c r="C12" s="12"/>
      <c r="D12" s="13"/>
      <c r="E12" s="12"/>
    </row>
    <row r="13" customFormat="false" ht="15" hidden="false" customHeight="false" outlineLevel="0" collapsed="false">
      <c r="A13" s="12"/>
      <c r="B13" s="12"/>
      <c r="C13" s="12"/>
      <c r="D13" s="13"/>
      <c r="E13" s="12"/>
    </row>
    <row r="14" customFormat="false" ht="15" hidden="false" customHeight="false" outlineLevel="0" collapsed="false">
      <c r="A14" s="12"/>
      <c r="B14" s="12"/>
      <c r="C14" s="12"/>
      <c r="D14" s="13"/>
      <c r="E14" s="12"/>
    </row>
    <row r="15" customFormat="false" ht="15" hidden="false" customHeight="false" outlineLevel="0" collapsed="false">
      <c r="A15" s="12"/>
      <c r="B15" s="12"/>
      <c r="C15" s="12"/>
      <c r="D15" s="13"/>
      <c r="E15" s="12"/>
    </row>
    <row r="16" customFormat="false" ht="15" hidden="false" customHeight="false" outlineLevel="0" collapsed="false">
      <c r="A16" s="12"/>
      <c r="B16" s="12"/>
      <c r="C16" s="12"/>
      <c r="D16" s="13"/>
      <c r="E16" s="12"/>
    </row>
    <row r="17" customFormat="false" ht="15" hidden="false" customHeight="false" outlineLevel="0" collapsed="false">
      <c r="A17" s="12"/>
      <c r="B17" s="12"/>
      <c r="C17" s="12"/>
      <c r="D17" s="13"/>
      <c r="E17" s="12"/>
    </row>
    <row r="18" customFormat="false" ht="15" hidden="false" customHeight="false" outlineLevel="0" collapsed="false">
      <c r="A18" s="12"/>
      <c r="B18" s="12"/>
      <c r="C18" s="12"/>
      <c r="D18" s="13"/>
      <c r="E18" s="12"/>
    </row>
    <row r="19" customFormat="false" ht="15" hidden="false" customHeight="false" outlineLevel="0" collapsed="false">
      <c r="A19" s="12"/>
      <c r="B19" s="12"/>
      <c r="C19" s="12"/>
      <c r="D19" s="13"/>
      <c r="E19" s="12"/>
    </row>
    <row r="20" customFormat="false" ht="15" hidden="false" customHeight="false" outlineLevel="0" collapsed="false">
      <c r="A20" s="12"/>
      <c r="B20" s="12"/>
      <c r="C20" s="12"/>
      <c r="D20" s="13"/>
      <c r="E20" s="12"/>
    </row>
    <row r="21" customFormat="false" ht="15" hidden="false" customHeight="false" outlineLevel="0" collapsed="false">
      <c r="A21" s="12"/>
      <c r="B21" s="12"/>
      <c r="C21" s="12"/>
      <c r="D21" s="13"/>
      <c r="E21" s="12"/>
    </row>
    <row r="22" customFormat="false" ht="15" hidden="false" customHeight="false" outlineLevel="0" collapsed="false">
      <c r="A22" s="12"/>
      <c r="B22" s="12"/>
      <c r="C22" s="12"/>
      <c r="D22" s="13"/>
      <c r="E22" s="12"/>
    </row>
    <row r="23" customFormat="false" ht="15" hidden="false" customHeight="false" outlineLevel="0" collapsed="false">
      <c r="A23" s="12"/>
      <c r="B23" s="12"/>
      <c r="C23" s="12"/>
      <c r="D23" s="13"/>
      <c r="E23" s="12"/>
    </row>
    <row r="24" customFormat="false" ht="15" hidden="false" customHeight="false" outlineLevel="0" collapsed="false">
      <c r="A24" s="12"/>
      <c r="B24" s="12"/>
      <c r="C24" s="12"/>
      <c r="D24" s="13"/>
      <c r="E24" s="12"/>
    </row>
    <row r="25" customFormat="false" ht="15" hidden="false" customHeight="false" outlineLevel="0" collapsed="false">
      <c r="A25" s="12"/>
      <c r="B25" s="12"/>
      <c r="C25" s="12"/>
      <c r="D25" s="13"/>
      <c r="E25" s="12"/>
    </row>
    <row r="26" customFormat="false" ht="15" hidden="false" customHeight="false" outlineLevel="0" collapsed="false">
      <c r="A26" s="12"/>
      <c r="B26" s="12"/>
      <c r="C26" s="12"/>
      <c r="D26" s="13"/>
      <c r="E26" s="12"/>
    </row>
    <row r="27" customFormat="false" ht="15" hidden="false" customHeight="false" outlineLevel="0" collapsed="false">
      <c r="A27" s="12"/>
      <c r="B27" s="12"/>
      <c r="C27" s="12"/>
      <c r="D27" s="13"/>
      <c r="E27" s="12"/>
    </row>
    <row r="28" customFormat="false" ht="15" hidden="false" customHeight="false" outlineLevel="0" collapsed="false">
      <c r="A28" s="12"/>
      <c r="B28" s="12"/>
      <c r="C28" s="12"/>
      <c r="D28" s="13"/>
      <c r="E28" s="12"/>
    </row>
    <row r="29" customFormat="false" ht="15" hidden="false" customHeight="false" outlineLevel="0" collapsed="false">
      <c r="A29" s="12"/>
      <c r="B29" s="12"/>
      <c r="C29" s="12"/>
      <c r="D29" s="13"/>
      <c r="E29" s="12"/>
    </row>
    <row r="30" customFormat="false" ht="15" hidden="false" customHeight="false" outlineLevel="0" collapsed="false">
      <c r="A30" s="12"/>
      <c r="B30" s="12"/>
      <c r="C30" s="12"/>
      <c r="D30" s="13"/>
      <c r="E30" s="12"/>
    </row>
    <row r="31" customFormat="false" ht="15" hidden="false" customHeight="false" outlineLevel="0" collapsed="false">
      <c r="A31" s="12"/>
      <c r="B31" s="12"/>
      <c r="C31" s="12"/>
      <c r="D31" s="13"/>
      <c r="E31" s="12"/>
    </row>
    <row r="32" customFormat="false" ht="15" hidden="false" customHeight="false" outlineLevel="0" collapsed="false">
      <c r="A32" s="12"/>
      <c r="B32" s="12"/>
      <c r="C32" s="12"/>
      <c r="D32" s="13"/>
      <c r="E32" s="12"/>
    </row>
    <row r="33" customFormat="false" ht="15" hidden="false" customHeight="false" outlineLevel="0" collapsed="false">
      <c r="A33" s="12"/>
      <c r="B33" s="12"/>
      <c r="C33" s="12"/>
      <c r="D33" s="13"/>
      <c r="E33" s="12"/>
    </row>
    <row r="34" customFormat="false" ht="15" hidden="false" customHeight="false" outlineLevel="0" collapsed="false">
      <c r="A34" s="12"/>
      <c r="B34" s="12"/>
      <c r="C34" s="12"/>
      <c r="D34" s="13"/>
      <c r="E34" s="12"/>
    </row>
  </sheetData>
  <dataValidations count="1">
    <dataValidation allowBlank="true" errorStyle="stop" operator="between" showDropDown="false" showErrorMessage="false" showInputMessage="false" sqref="C5:C34" type="list">
      <formula1>"Not started,Applied,Approved,Scheduled,Passed,Failed,Re-inspect"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3"/>
    <col collapsed="false" customWidth="true" hidden="false" outlineLevel="0" max="8" min="8" style="0" width="28"/>
    <col collapsed="false" customWidth="true" hidden="false" outlineLevel="0" max="9" min="9" style="0" width="8"/>
  </cols>
  <sheetData>
    <row r="1" customFormat="false" ht="17.35" hidden="false" customHeight="false" outlineLevel="0" collapsed="false">
      <c r="A1" s="9" t="s">
        <v>93</v>
      </c>
    </row>
    <row r="2" customFormat="false" ht="15" hidden="false" customHeight="false" outlineLevel="0" collapsed="false">
      <c r="A2" s="2" t="s">
        <v>94</v>
      </c>
    </row>
    <row r="4" customFormat="false" ht="30" hidden="false" customHeight="true" outlineLevel="0" collapsed="false">
      <c r="A4" s="10" t="s">
        <v>95</v>
      </c>
      <c r="B4" s="10" t="s">
        <v>96</v>
      </c>
      <c r="C4" s="10" t="s">
        <v>97</v>
      </c>
      <c r="D4" s="10" t="s">
        <v>98</v>
      </c>
      <c r="E4" s="10" t="s">
        <v>99</v>
      </c>
      <c r="F4" s="10" t="s">
        <v>48</v>
      </c>
      <c r="H4" s="18" t="s">
        <v>100</v>
      </c>
      <c r="I4" s="22" t="n">
        <v>30</v>
      </c>
    </row>
    <row r="5" customFormat="false" ht="15" hidden="false" customHeight="false" outlineLevel="0" collapsed="false">
      <c r="A5" s="12" t="s">
        <v>101</v>
      </c>
      <c r="B5" s="13" t="n">
        <v>46387</v>
      </c>
      <c r="C5" s="13" t="n">
        <v>46387</v>
      </c>
      <c r="D5" s="12" t="s">
        <v>102</v>
      </c>
      <c r="E5" s="23" t="n">
        <f aca="false">IF(COUNT(B5:C5)=0,"",MIN(B5:C5)-$I$4)</f>
        <v>46357</v>
      </c>
      <c r="F5" s="24" t="str">
        <f aca="true">IF(A5="","",IF(COUNT(B5:C5)=0,"Requested",IF(MIN(B5:C5)&lt;TODAY(),"EXPIRED",IF(MIN(B5:C5)-TODAY()&lt;=$I$4,"Renew soon","Current"))))</f>
        <v>Current</v>
      </c>
    </row>
    <row r="6" customFormat="false" ht="15" hidden="false" customHeight="false" outlineLevel="0" collapsed="false">
      <c r="A6" s="12"/>
      <c r="B6" s="13"/>
      <c r="C6" s="13"/>
      <c r="D6" s="12"/>
      <c r="E6" s="23" t="str">
        <f aca="false">IF(COUNT(B6:C6)=0,"",MIN(B6:C6)-$I$4)</f>
        <v/>
      </c>
      <c r="F6" s="24" t="str">
        <f aca="true">IF(A6="","",IF(COUNT(B6:C6)=0,"Requested",IF(MIN(B6:C6)&lt;TODAY(),"EXPIRED",IF(MIN(B6:C6)-TODAY()&lt;=$I$4,"Renew soon","Current"))))</f>
        <v/>
      </c>
    </row>
    <row r="7" customFormat="false" ht="15" hidden="false" customHeight="false" outlineLevel="0" collapsed="false">
      <c r="A7" s="12"/>
      <c r="B7" s="13"/>
      <c r="C7" s="13"/>
      <c r="D7" s="12"/>
      <c r="E7" s="23" t="str">
        <f aca="false">IF(COUNT(B7:C7)=0,"",MIN(B7:C7)-$I$4)</f>
        <v/>
      </c>
      <c r="F7" s="24" t="str">
        <f aca="true">IF(A7="","",IF(COUNT(B7:C7)=0,"Requested",IF(MIN(B7:C7)&lt;TODAY(),"EXPIRED",IF(MIN(B7:C7)-TODAY()&lt;=$I$4,"Renew soon","Current"))))</f>
        <v/>
      </c>
    </row>
    <row r="8" customFormat="false" ht="15" hidden="false" customHeight="false" outlineLevel="0" collapsed="false">
      <c r="A8" s="12"/>
      <c r="B8" s="13"/>
      <c r="C8" s="13"/>
      <c r="D8" s="12"/>
      <c r="E8" s="23" t="str">
        <f aca="false">IF(COUNT(B8:C8)=0,"",MIN(B8:C8)-$I$4)</f>
        <v/>
      </c>
      <c r="F8" s="24" t="str">
        <f aca="true">IF(A8="","",IF(COUNT(B8:C8)=0,"Requested",IF(MIN(B8:C8)&lt;TODAY(),"EXPIRED",IF(MIN(B8:C8)-TODAY()&lt;=$I$4,"Renew soon","Current"))))</f>
        <v/>
      </c>
    </row>
    <row r="9" customFormat="false" ht="15" hidden="false" customHeight="false" outlineLevel="0" collapsed="false">
      <c r="A9" s="12"/>
      <c r="B9" s="13"/>
      <c r="C9" s="13"/>
      <c r="D9" s="12"/>
      <c r="E9" s="23" t="str">
        <f aca="false">IF(COUNT(B9:C9)=0,"",MIN(B9:C9)-$I$4)</f>
        <v/>
      </c>
      <c r="F9" s="24" t="str">
        <f aca="true">IF(A9="","",IF(COUNT(B9:C9)=0,"Requested",IF(MIN(B9:C9)&lt;TODAY(),"EXPIRED",IF(MIN(B9:C9)-TODAY()&lt;=$I$4,"Renew soon","Current"))))</f>
        <v/>
      </c>
    </row>
    <row r="10" customFormat="false" ht="15" hidden="false" customHeight="false" outlineLevel="0" collapsed="false">
      <c r="A10" s="12"/>
      <c r="B10" s="13"/>
      <c r="C10" s="13"/>
      <c r="D10" s="12"/>
      <c r="E10" s="23" t="str">
        <f aca="false">IF(COUNT(B10:C10)=0,"",MIN(B10:C10)-$I$4)</f>
        <v/>
      </c>
      <c r="F10" s="24" t="str">
        <f aca="true">IF(A10="","",IF(COUNT(B10:C10)=0,"Requested",IF(MIN(B10:C10)&lt;TODAY(),"EXPIRED",IF(MIN(B10:C10)-TODAY()&lt;=$I$4,"Renew soon","Current"))))</f>
        <v/>
      </c>
    </row>
    <row r="11" customFormat="false" ht="15" hidden="false" customHeight="false" outlineLevel="0" collapsed="false">
      <c r="A11" s="12"/>
      <c r="B11" s="13"/>
      <c r="C11" s="13"/>
      <c r="D11" s="12"/>
      <c r="E11" s="23" t="str">
        <f aca="false">IF(COUNT(B11:C11)=0,"",MIN(B11:C11)-$I$4)</f>
        <v/>
      </c>
      <c r="F11" s="24" t="str">
        <f aca="true">IF(A11="","",IF(COUNT(B11:C11)=0,"Requested",IF(MIN(B11:C11)&lt;TODAY(),"EXPIRED",IF(MIN(B11:C11)-TODAY()&lt;=$I$4,"Renew soon","Current"))))</f>
        <v/>
      </c>
    </row>
    <row r="12" customFormat="false" ht="15" hidden="false" customHeight="false" outlineLevel="0" collapsed="false">
      <c r="A12" s="12"/>
      <c r="B12" s="13"/>
      <c r="C12" s="13"/>
      <c r="D12" s="12"/>
      <c r="E12" s="23" t="str">
        <f aca="false">IF(COUNT(B12:C12)=0,"",MIN(B12:C12)-$I$4)</f>
        <v/>
      </c>
      <c r="F12" s="24" t="str">
        <f aca="true">IF(A12="","",IF(COUNT(B12:C12)=0,"Requested",IF(MIN(B12:C12)&lt;TODAY(),"EXPIRED",IF(MIN(B12:C12)-TODAY()&lt;=$I$4,"Renew soon","Current"))))</f>
        <v/>
      </c>
    </row>
    <row r="13" customFormat="false" ht="15" hidden="false" customHeight="false" outlineLevel="0" collapsed="false">
      <c r="A13" s="12"/>
      <c r="B13" s="13"/>
      <c r="C13" s="13"/>
      <c r="D13" s="12"/>
      <c r="E13" s="23" t="str">
        <f aca="false">IF(COUNT(B13:C13)=0,"",MIN(B13:C13)-$I$4)</f>
        <v/>
      </c>
      <c r="F13" s="24" t="str">
        <f aca="true">IF(A13="","",IF(COUNT(B13:C13)=0,"Requested",IF(MIN(B13:C13)&lt;TODAY(),"EXPIRED",IF(MIN(B13:C13)-TODAY()&lt;=$I$4,"Renew soon","Current"))))</f>
        <v/>
      </c>
    </row>
    <row r="14" customFormat="false" ht="15" hidden="false" customHeight="false" outlineLevel="0" collapsed="false">
      <c r="A14" s="12"/>
      <c r="B14" s="13"/>
      <c r="C14" s="13"/>
      <c r="D14" s="12"/>
      <c r="E14" s="23" t="str">
        <f aca="false">IF(COUNT(B14:C14)=0,"",MIN(B14:C14)-$I$4)</f>
        <v/>
      </c>
      <c r="F14" s="24" t="str">
        <f aca="true">IF(A14="","",IF(COUNT(B14:C14)=0,"Requested",IF(MIN(B14:C14)&lt;TODAY(),"EXPIRED",IF(MIN(B14:C14)-TODAY()&lt;=$I$4,"Renew soon","Current"))))</f>
        <v/>
      </c>
    </row>
    <row r="15" customFormat="false" ht="15" hidden="false" customHeight="false" outlineLevel="0" collapsed="false">
      <c r="A15" s="12"/>
      <c r="B15" s="13"/>
      <c r="C15" s="13"/>
      <c r="D15" s="12"/>
      <c r="E15" s="23" t="str">
        <f aca="false">IF(COUNT(B15:C15)=0,"",MIN(B15:C15)-$I$4)</f>
        <v/>
      </c>
      <c r="F15" s="24" t="str">
        <f aca="true">IF(A15="","",IF(COUNT(B15:C15)=0,"Requested",IF(MIN(B15:C15)&lt;TODAY(),"EXPIRED",IF(MIN(B15:C15)-TODAY()&lt;=$I$4,"Renew soon","Current"))))</f>
        <v/>
      </c>
    </row>
    <row r="16" customFormat="false" ht="15" hidden="false" customHeight="false" outlineLevel="0" collapsed="false">
      <c r="A16" s="12"/>
      <c r="B16" s="13"/>
      <c r="C16" s="13"/>
      <c r="D16" s="12"/>
      <c r="E16" s="23" t="str">
        <f aca="false">IF(COUNT(B16:C16)=0,"",MIN(B16:C16)-$I$4)</f>
        <v/>
      </c>
      <c r="F16" s="24" t="str">
        <f aca="true">IF(A16="","",IF(COUNT(B16:C16)=0,"Requested",IF(MIN(B16:C16)&lt;TODAY(),"EXPIRED",IF(MIN(B16:C16)-TODAY()&lt;=$I$4,"Renew soon","Current"))))</f>
        <v/>
      </c>
    </row>
    <row r="17" customFormat="false" ht="15" hidden="false" customHeight="false" outlineLevel="0" collapsed="false">
      <c r="A17" s="12"/>
      <c r="B17" s="13"/>
      <c r="C17" s="13"/>
      <c r="D17" s="12"/>
      <c r="E17" s="23" t="str">
        <f aca="false">IF(COUNT(B17:C17)=0,"",MIN(B17:C17)-$I$4)</f>
        <v/>
      </c>
      <c r="F17" s="24" t="str">
        <f aca="true">IF(A17="","",IF(COUNT(B17:C17)=0,"Requested",IF(MIN(B17:C17)&lt;TODAY(),"EXPIRED",IF(MIN(B17:C17)-TODAY()&lt;=$I$4,"Renew soon","Current"))))</f>
        <v/>
      </c>
    </row>
    <row r="18" customFormat="false" ht="15" hidden="false" customHeight="false" outlineLevel="0" collapsed="false">
      <c r="A18" s="12"/>
      <c r="B18" s="13"/>
      <c r="C18" s="13"/>
      <c r="D18" s="12"/>
      <c r="E18" s="23" t="str">
        <f aca="false">IF(COUNT(B18:C18)=0,"",MIN(B18:C18)-$I$4)</f>
        <v/>
      </c>
      <c r="F18" s="24" t="str">
        <f aca="true">IF(A18="","",IF(COUNT(B18:C18)=0,"Requested",IF(MIN(B18:C18)&lt;TODAY(),"EXPIRED",IF(MIN(B18:C18)-TODAY()&lt;=$I$4,"Renew soon","Current"))))</f>
        <v/>
      </c>
    </row>
    <row r="19" customFormat="false" ht="15" hidden="false" customHeight="false" outlineLevel="0" collapsed="false">
      <c r="A19" s="12"/>
      <c r="B19" s="13"/>
      <c r="C19" s="13"/>
      <c r="D19" s="12"/>
      <c r="E19" s="23" t="str">
        <f aca="false">IF(COUNT(B19:C19)=0,"",MIN(B19:C19)-$I$4)</f>
        <v/>
      </c>
      <c r="F19" s="24" t="str">
        <f aca="true">IF(A19="","",IF(COUNT(B19:C19)=0,"Requested",IF(MIN(B19:C19)&lt;TODAY(),"EXPIRED",IF(MIN(B19:C19)-TODAY()&lt;=$I$4,"Renew soon","Current"))))</f>
        <v/>
      </c>
    </row>
    <row r="20" customFormat="false" ht="15" hidden="false" customHeight="false" outlineLevel="0" collapsed="false">
      <c r="A20" s="12"/>
      <c r="B20" s="13"/>
      <c r="C20" s="13"/>
      <c r="D20" s="12"/>
      <c r="E20" s="23" t="str">
        <f aca="false">IF(COUNT(B20:C20)=0,"",MIN(B20:C20)-$I$4)</f>
        <v/>
      </c>
      <c r="F20" s="24" t="str">
        <f aca="true">IF(A20="","",IF(COUNT(B20:C20)=0,"Requested",IF(MIN(B20:C20)&lt;TODAY(),"EXPIRED",IF(MIN(B20:C20)-TODAY()&lt;=$I$4,"Renew soon","Current"))))</f>
        <v/>
      </c>
    </row>
    <row r="21" customFormat="false" ht="15" hidden="false" customHeight="false" outlineLevel="0" collapsed="false">
      <c r="A21" s="12"/>
      <c r="B21" s="13"/>
      <c r="C21" s="13"/>
      <c r="D21" s="12"/>
      <c r="E21" s="23" t="str">
        <f aca="false">IF(COUNT(B21:C21)=0,"",MIN(B21:C21)-$I$4)</f>
        <v/>
      </c>
      <c r="F21" s="24" t="str">
        <f aca="true">IF(A21="","",IF(COUNT(B21:C21)=0,"Requested",IF(MIN(B21:C21)&lt;TODAY(),"EXPIRED",IF(MIN(B21:C21)-TODAY()&lt;=$I$4,"Renew soon","Current"))))</f>
        <v/>
      </c>
    </row>
    <row r="22" customFormat="false" ht="15" hidden="false" customHeight="false" outlineLevel="0" collapsed="false">
      <c r="A22" s="12"/>
      <c r="B22" s="13"/>
      <c r="C22" s="13"/>
      <c r="D22" s="12"/>
      <c r="E22" s="23" t="str">
        <f aca="false">IF(COUNT(B22:C22)=0,"",MIN(B22:C22)-$I$4)</f>
        <v/>
      </c>
      <c r="F22" s="24" t="str">
        <f aca="true">IF(A22="","",IF(COUNT(B22:C22)=0,"Requested",IF(MIN(B22:C22)&lt;TODAY(),"EXPIRED",IF(MIN(B22:C22)-TODAY()&lt;=$I$4,"Renew soon","Current"))))</f>
        <v/>
      </c>
    </row>
    <row r="23" customFormat="false" ht="15" hidden="false" customHeight="false" outlineLevel="0" collapsed="false">
      <c r="A23" s="12"/>
      <c r="B23" s="13"/>
      <c r="C23" s="13"/>
      <c r="D23" s="12"/>
      <c r="E23" s="23" t="str">
        <f aca="false">IF(COUNT(B23:C23)=0,"",MIN(B23:C23)-$I$4)</f>
        <v/>
      </c>
      <c r="F23" s="24" t="str">
        <f aca="true">IF(A23="","",IF(COUNT(B23:C23)=0,"Requested",IF(MIN(B23:C23)&lt;TODAY(),"EXPIRED",IF(MIN(B23:C23)-TODAY()&lt;=$I$4,"Renew soon","Current"))))</f>
        <v/>
      </c>
    </row>
    <row r="24" customFormat="false" ht="15" hidden="false" customHeight="false" outlineLevel="0" collapsed="false">
      <c r="A24" s="12"/>
      <c r="B24" s="13"/>
      <c r="C24" s="13"/>
      <c r="D24" s="12"/>
      <c r="E24" s="23" t="str">
        <f aca="false">IF(COUNT(B24:C24)=0,"",MIN(B24:C24)-$I$4)</f>
        <v/>
      </c>
      <c r="F24" s="24" t="str">
        <f aca="true">IF(A24="","",IF(COUNT(B24:C24)=0,"Requested",IF(MIN(B24:C24)&lt;TODAY(),"EXPIRED",IF(MIN(B24:C24)-TODAY()&lt;=$I$4,"Renew soon","Current"))))</f>
        <v/>
      </c>
    </row>
    <row r="25" customFormat="false" ht="15" hidden="false" customHeight="false" outlineLevel="0" collapsed="false">
      <c r="A25" s="12"/>
      <c r="B25" s="13"/>
      <c r="C25" s="13"/>
      <c r="D25" s="12"/>
      <c r="E25" s="23" t="str">
        <f aca="false">IF(COUNT(B25:C25)=0,"",MIN(B25:C25)-$I$4)</f>
        <v/>
      </c>
      <c r="F25" s="24" t="str">
        <f aca="true">IF(A25="","",IF(COUNT(B25:C25)=0,"Requested",IF(MIN(B25:C25)&lt;TODAY(),"EXPIRED",IF(MIN(B25:C25)-TODAY()&lt;=$I$4,"Renew soon","Current"))))</f>
        <v/>
      </c>
    </row>
    <row r="26" customFormat="false" ht="15" hidden="false" customHeight="false" outlineLevel="0" collapsed="false">
      <c r="A26" s="12"/>
      <c r="B26" s="13"/>
      <c r="C26" s="13"/>
      <c r="D26" s="12"/>
      <c r="E26" s="23" t="str">
        <f aca="false">IF(COUNT(B26:C26)=0,"",MIN(B26:C26)-$I$4)</f>
        <v/>
      </c>
      <c r="F26" s="24" t="str">
        <f aca="true">IF(A26="","",IF(COUNT(B26:C26)=0,"Requested",IF(MIN(B26:C26)&lt;TODAY(),"EXPIRED",IF(MIN(B26:C26)-TODAY()&lt;=$I$4,"Renew soon","Current"))))</f>
        <v/>
      </c>
    </row>
    <row r="27" customFormat="false" ht="15" hidden="false" customHeight="false" outlineLevel="0" collapsed="false">
      <c r="A27" s="12"/>
      <c r="B27" s="13"/>
      <c r="C27" s="13"/>
      <c r="D27" s="12"/>
      <c r="E27" s="23" t="str">
        <f aca="false">IF(COUNT(B27:C27)=0,"",MIN(B27:C27)-$I$4)</f>
        <v/>
      </c>
      <c r="F27" s="24" t="str">
        <f aca="true">IF(A27="","",IF(COUNT(B27:C27)=0,"Requested",IF(MIN(B27:C27)&lt;TODAY(),"EXPIRED",IF(MIN(B27:C27)-TODAY()&lt;=$I$4,"Renew soon","Current"))))</f>
        <v/>
      </c>
    </row>
    <row r="28" customFormat="false" ht="15" hidden="false" customHeight="false" outlineLevel="0" collapsed="false">
      <c r="A28" s="12"/>
      <c r="B28" s="13"/>
      <c r="C28" s="13"/>
      <c r="D28" s="12"/>
      <c r="E28" s="23" t="str">
        <f aca="false">IF(COUNT(B28:C28)=0,"",MIN(B28:C28)-$I$4)</f>
        <v/>
      </c>
      <c r="F28" s="24" t="str">
        <f aca="true">IF(A28="","",IF(COUNT(B28:C28)=0,"Requested",IF(MIN(B28:C28)&lt;TODAY(),"EXPIRED",IF(MIN(B28:C28)-TODAY()&lt;=$I$4,"Renew soon","Current"))))</f>
        <v/>
      </c>
    </row>
    <row r="29" customFormat="false" ht="15" hidden="false" customHeight="false" outlineLevel="0" collapsed="false">
      <c r="A29" s="12"/>
      <c r="B29" s="13"/>
      <c r="C29" s="13"/>
      <c r="D29" s="12"/>
      <c r="E29" s="23" t="str">
        <f aca="false">IF(COUNT(B29:C29)=0,"",MIN(B29:C29)-$I$4)</f>
        <v/>
      </c>
      <c r="F29" s="24" t="str">
        <f aca="true">IF(A29="","",IF(COUNT(B29:C29)=0,"Requested",IF(MIN(B29:C29)&lt;TODAY(),"EXPIRED",IF(MIN(B29:C29)-TODAY()&lt;=$I$4,"Renew soon","Current"))))</f>
        <v/>
      </c>
    </row>
    <row r="30" customFormat="false" ht="15" hidden="false" customHeight="false" outlineLevel="0" collapsed="false">
      <c r="A30" s="12"/>
      <c r="B30" s="13"/>
      <c r="C30" s="13"/>
      <c r="D30" s="12"/>
      <c r="E30" s="23" t="str">
        <f aca="false">IF(COUNT(B30:C30)=0,"",MIN(B30:C30)-$I$4)</f>
        <v/>
      </c>
      <c r="F30" s="24" t="str">
        <f aca="true">IF(A30="","",IF(COUNT(B30:C30)=0,"Requested",IF(MIN(B30:C30)&lt;TODAY(),"EXPIRED",IF(MIN(B30:C30)-TODAY()&lt;=$I$4,"Renew soon","Current"))))</f>
        <v/>
      </c>
    </row>
    <row r="31" customFormat="false" ht="15" hidden="false" customHeight="false" outlineLevel="0" collapsed="false">
      <c r="A31" s="12"/>
      <c r="B31" s="13"/>
      <c r="C31" s="13"/>
      <c r="D31" s="12"/>
      <c r="E31" s="23" t="str">
        <f aca="false">IF(COUNT(B31:C31)=0,"",MIN(B31:C31)-$I$4)</f>
        <v/>
      </c>
      <c r="F31" s="24" t="str">
        <f aca="true">IF(A31="","",IF(COUNT(B31:C31)=0,"Requested",IF(MIN(B31:C31)&lt;TODAY(),"EXPIRED",IF(MIN(B31:C31)-TODAY()&lt;=$I$4,"Renew soon","Current"))))</f>
        <v/>
      </c>
    </row>
    <row r="32" customFormat="false" ht="15" hidden="false" customHeight="false" outlineLevel="0" collapsed="false">
      <c r="A32" s="12"/>
      <c r="B32" s="13"/>
      <c r="C32" s="13"/>
      <c r="D32" s="12"/>
      <c r="E32" s="23" t="str">
        <f aca="false">IF(COUNT(B32:C32)=0,"",MIN(B32:C32)-$I$4)</f>
        <v/>
      </c>
      <c r="F32" s="24" t="str">
        <f aca="true">IF(A32="","",IF(COUNT(B32:C32)=0,"Requested",IF(MIN(B32:C32)&lt;TODAY(),"EXPIRED",IF(MIN(B32:C32)-TODAY()&lt;=$I$4,"Renew soon","Current"))))</f>
        <v/>
      </c>
    </row>
    <row r="33" customFormat="false" ht="15" hidden="false" customHeight="false" outlineLevel="0" collapsed="false">
      <c r="A33" s="12"/>
      <c r="B33" s="13"/>
      <c r="C33" s="13"/>
      <c r="D33" s="12"/>
      <c r="E33" s="23" t="str">
        <f aca="false">IF(COUNT(B33:C33)=0,"",MIN(B33:C33)-$I$4)</f>
        <v/>
      </c>
      <c r="F33" s="24" t="str">
        <f aca="true">IF(A33="","",IF(COUNT(B33:C33)=0,"Requested",IF(MIN(B33:C33)&lt;TODAY(),"EXPIRED",IF(MIN(B33:C33)-TODAY()&lt;=$I$4,"Renew soon","Current"))))</f>
        <v/>
      </c>
    </row>
    <row r="34" customFormat="false" ht="15" hidden="false" customHeight="false" outlineLevel="0" collapsed="false">
      <c r="A34" s="12"/>
      <c r="B34" s="13"/>
      <c r="C34" s="13"/>
      <c r="D34" s="12"/>
      <c r="E34" s="23" t="str">
        <f aca="false">IF(COUNT(B34:C34)=0,"",MIN(B34:C34)-$I$4)</f>
        <v/>
      </c>
      <c r="F34" s="24" t="str">
        <f aca="true">IF(A34="","",IF(COUNT(B34:C34)=0,"Requested",IF(MIN(B34:C34)&lt;TODAY(),"EXPIRED",IF(MIN(B34:C34)-TODAY()&lt;=$I$4,"Renew soon","Current"))))</f>
        <v/>
      </c>
    </row>
  </sheetData>
  <dataValidations count="1">
    <dataValidation allowBlank="true" errorStyle="stop" operator="between" showDropDown="false" showErrorMessage="false" showInputMessage="false" sqref="D5:D3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32"/>
    <col collapsed="false" customWidth="true" hidden="false" outlineLevel="0" max="8" min="8" style="0" width="3"/>
    <col collapsed="false" customWidth="true" hidden="false" outlineLevel="0" max="9" min="9" style="0" width="22"/>
  </cols>
  <sheetData>
    <row r="1" customFormat="false" ht="17.35" hidden="false" customHeight="false" outlineLevel="0" collapsed="false">
      <c r="A1" s="9" t="s">
        <v>33</v>
      </c>
    </row>
    <row r="2" customFormat="false" ht="15" hidden="false" customHeight="false" outlineLevel="0" collapsed="false">
      <c r="A2" s="2" t="s">
        <v>103</v>
      </c>
    </row>
    <row r="4" customFormat="false" ht="30" hidden="false" customHeight="true" outlineLevel="0" collapsed="false">
      <c r="A4" s="10" t="s">
        <v>104</v>
      </c>
      <c r="B4" s="10" t="s">
        <v>105</v>
      </c>
      <c r="C4" s="10" t="s">
        <v>106</v>
      </c>
      <c r="D4" s="10" t="s">
        <v>107</v>
      </c>
      <c r="E4" s="10" t="s">
        <v>108</v>
      </c>
      <c r="F4" s="10" t="s">
        <v>109</v>
      </c>
      <c r="G4" s="10" t="s">
        <v>110</v>
      </c>
      <c r="I4" s="11" t="s">
        <v>111</v>
      </c>
    </row>
    <row r="5" customFormat="false" ht="15" hidden="false" customHeight="false" outlineLevel="0" collapsed="false">
      <c r="A5" s="12" t="s">
        <v>101</v>
      </c>
      <c r="B5" s="13" t="n">
        <v>46172</v>
      </c>
      <c r="C5" s="14" t="n">
        <v>3600</v>
      </c>
      <c r="D5" s="12" t="s">
        <v>112</v>
      </c>
      <c r="E5" s="13" t="n">
        <v>46171</v>
      </c>
      <c r="F5" s="12" t="s">
        <v>102</v>
      </c>
      <c r="G5" s="12" t="s">
        <v>113</v>
      </c>
      <c r="I5" s="16" t="n">
        <f aca="false">COUNTIF(F5:F34,"No")</f>
        <v>0</v>
      </c>
    </row>
    <row r="6" customFormat="false" ht="15" hidden="false" customHeight="false" outlineLevel="0" collapsed="false">
      <c r="A6" s="12"/>
      <c r="B6" s="13"/>
      <c r="C6" s="14"/>
      <c r="D6" s="12"/>
      <c r="E6" s="13"/>
      <c r="F6" s="12"/>
      <c r="G6" s="12"/>
    </row>
    <row r="7" customFormat="false" ht="15" hidden="false" customHeight="false" outlineLevel="0" collapsed="false">
      <c r="A7" s="12"/>
      <c r="B7" s="13"/>
      <c r="C7" s="14"/>
      <c r="D7" s="12"/>
      <c r="E7" s="13"/>
      <c r="F7" s="12"/>
      <c r="G7" s="12"/>
    </row>
    <row r="8" customFormat="false" ht="15" hidden="false" customHeight="false" outlineLevel="0" collapsed="false">
      <c r="A8" s="12"/>
      <c r="B8" s="13"/>
      <c r="C8" s="14"/>
      <c r="D8" s="12"/>
      <c r="E8" s="13"/>
      <c r="F8" s="12"/>
      <c r="G8" s="12"/>
    </row>
    <row r="9" customFormat="false" ht="15" hidden="false" customHeight="false" outlineLevel="0" collapsed="false">
      <c r="A9" s="12"/>
      <c r="B9" s="13"/>
      <c r="C9" s="14"/>
      <c r="D9" s="12"/>
      <c r="E9" s="13"/>
      <c r="F9" s="12"/>
      <c r="G9" s="12"/>
    </row>
    <row r="10" customFormat="false" ht="15" hidden="false" customHeight="false" outlineLevel="0" collapsed="false">
      <c r="A10" s="12"/>
      <c r="B10" s="13"/>
      <c r="C10" s="14"/>
      <c r="D10" s="12"/>
      <c r="E10" s="13"/>
      <c r="F10" s="12"/>
      <c r="G10" s="12"/>
    </row>
    <row r="11" customFormat="false" ht="15" hidden="false" customHeight="false" outlineLevel="0" collapsed="false">
      <c r="A11" s="12"/>
      <c r="B11" s="13"/>
      <c r="C11" s="14"/>
      <c r="D11" s="12"/>
      <c r="E11" s="13"/>
      <c r="F11" s="12"/>
      <c r="G11" s="12"/>
    </row>
    <row r="12" customFormat="false" ht="15" hidden="false" customHeight="false" outlineLevel="0" collapsed="false">
      <c r="A12" s="12"/>
      <c r="B12" s="13"/>
      <c r="C12" s="14"/>
      <c r="D12" s="12"/>
      <c r="E12" s="13"/>
      <c r="F12" s="12"/>
      <c r="G12" s="12"/>
    </row>
    <row r="13" customFormat="false" ht="15" hidden="false" customHeight="false" outlineLevel="0" collapsed="false">
      <c r="A13" s="12"/>
      <c r="B13" s="13"/>
      <c r="C13" s="14"/>
      <c r="D13" s="12"/>
      <c r="E13" s="13"/>
      <c r="F13" s="12"/>
      <c r="G13" s="12"/>
    </row>
    <row r="14" customFormat="false" ht="15" hidden="false" customHeight="false" outlineLevel="0" collapsed="false">
      <c r="A14" s="12"/>
      <c r="B14" s="13"/>
      <c r="C14" s="14"/>
      <c r="D14" s="12"/>
      <c r="E14" s="13"/>
      <c r="F14" s="12"/>
      <c r="G14" s="12"/>
    </row>
    <row r="15" customFormat="false" ht="15" hidden="false" customHeight="false" outlineLevel="0" collapsed="false">
      <c r="A15" s="12"/>
      <c r="B15" s="13"/>
      <c r="C15" s="14"/>
      <c r="D15" s="12"/>
      <c r="E15" s="13"/>
      <c r="F15" s="12"/>
      <c r="G15" s="12"/>
    </row>
    <row r="16" customFormat="false" ht="15" hidden="false" customHeight="false" outlineLevel="0" collapsed="false">
      <c r="A16" s="12"/>
      <c r="B16" s="13"/>
      <c r="C16" s="14"/>
      <c r="D16" s="12"/>
      <c r="E16" s="13"/>
      <c r="F16" s="12"/>
      <c r="G16" s="12"/>
    </row>
    <row r="17" customFormat="false" ht="15" hidden="false" customHeight="false" outlineLevel="0" collapsed="false">
      <c r="A17" s="12"/>
      <c r="B17" s="13"/>
      <c r="C17" s="14"/>
      <c r="D17" s="12"/>
      <c r="E17" s="13"/>
      <c r="F17" s="12"/>
      <c r="G17" s="12"/>
    </row>
    <row r="18" customFormat="false" ht="15" hidden="false" customHeight="false" outlineLevel="0" collapsed="false">
      <c r="A18" s="12"/>
      <c r="B18" s="13"/>
      <c r="C18" s="14"/>
      <c r="D18" s="12"/>
      <c r="E18" s="13"/>
      <c r="F18" s="12"/>
      <c r="G18" s="12"/>
    </row>
    <row r="19" customFormat="false" ht="15" hidden="false" customHeight="false" outlineLevel="0" collapsed="false">
      <c r="A19" s="12"/>
      <c r="B19" s="13"/>
      <c r="C19" s="14"/>
      <c r="D19" s="12"/>
      <c r="E19" s="13"/>
      <c r="F19" s="12"/>
      <c r="G19" s="12"/>
    </row>
    <row r="20" customFormat="false" ht="15" hidden="false" customHeight="false" outlineLevel="0" collapsed="false">
      <c r="A20" s="12"/>
      <c r="B20" s="13"/>
      <c r="C20" s="14"/>
      <c r="D20" s="12"/>
      <c r="E20" s="13"/>
      <c r="F20" s="12"/>
      <c r="G20" s="12"/>
    </row>
    <row r="21" customFormat="false" ht="15" hidden="false" customHeight="false" outlineLevel="0" collapsed="false">
      <c r="A21" s="12"/>
      <c r="B21" s="13"/>
      <c r="C21" s="14"/>
      <c r="D21" s="12"/>
      <c r="E21" s="13"/>
      <c r="F21" s="12"/>
      <c r="G21" s="12"/>
    </row>
    <row r="22" customFormat="false" ht="15" hidden="false" customHeight="false" outlineLevel="0" collapsed="false">
      <c r="A22" s="12"/>
      <c r="B22" s="13"/>
      <c r="C22" s="14"/>
      <c r="D22" s="12"/>
      <c r="E22" s="13"/>
      <c r="F22" s="12"/>
      <c r="G22" s="12"/>
    </row>
    <row r="23" customFormat="false" ht="15" hidden="false" customHeight="false" outlineLevel="0" collapsed="false">
      <c r="A23" s="12"/>
      <c r="B23" s="13"/>
      <c r="C23" s="14"/>
      <c r="D23" s="12"/>
      <c r="E23" s="13"/>
      <c r="F23" s="12"/>
      <c r="G23" s="12"/>
    </row>
    <row r="24" customFormat="false" ht="15" hidden="false" customHeight="false" outlineLevel="0" collapsed="false">
      <c r="A24" s="12"/>
      <c r="B24" s="13"/>
      <c r="C24" s="14"/>
      <c r="D24" s="12"/>
      <c r="E24" s="13"/>
      <c r="F24" s="12"/>
      <c r="G24" s="12"/>
    </row>
    <row r="25" customFormat="false" ht="15" hidden="false" customHeight="false" outlineLevel="0" collapsed="false">
      <c r="A25" s="12"/>
      <c r="B25" s="13"/>
      <c r="C25" s="14"/>
      <c r="D25" s="12"/>
      <c r="E25" s="13"/>
      <c r="F25" s="12"/>
      <c r="G25" s="12"/>
    </row>
    <row r="26" customFormat="false" ht="15" hidden="false" customHeight="false" outlineLevel="0" collapsed="false">
      <c r="A26" s="12"/>
      <c r="B26" s="13"/>
      <c r="C26" s="14"/>
      <c r="D26" s="12"/>
      <c r="E26" s="13"/>
      <c r="F26" s="12"/>
      <c r="G26" s="12"/>
    </row>
    <row r="27" customFormat="false" ht="15" hidden="false" customHeight="false" outlineLevel="0" collapsed="false">
      <c r="A27" s="12"/>
      <c r="B27" s="13"/>
      <c r="C27" s="14"/>
      <c r="D27" s="12"/>
      <c r="E27" s="13"/>
      <c r="F27" s="12"/>
      <c r="G27" s="12"/>
    </row>
    <row r="28" customFormat="false" ht="15" hidden="false" customHeight="false" outlineLevel="0" collapsed="false">
      <c r="A28" s="12"/>
      <c r="B28" s="13"/>
      <c r="C28" s="14"/>
      <c r="D28" s="12"/>
      <c r="E28" s="13"/>
      <c r="F28" s="12"/>
      <c r="G28" s="12"/>
    </row>
    <row r="29" customFormat="false" ht="15" hidden="false" customHeight="false" outlineLevel="0" collapsed="false">
      <c r="A29" s="12"/>
      <c r="B29" s="13"/>
      <c r="C29" s="14"/>
      <c r="D29" s="12"/>
      <c r="E29" s="13"/>
      <c r="F29" s="12"/>
      <c r="G29" s="12"/>
    </row>
    <row r="30" customFormat="false" ht="15" hidden="false" customHeight="false" outlineLevel="0" collapsed="false">
      <c r="A30" s="12"/>
      <c r="B30" s="13"/>
      <c r="C30" s="14"/>
      <c r="D30" s="12"/>
      <c r="E30" s="13"/>
      <c r="F30" s="12"/>
      <c r="G30" s="12"/>
    </row>
    <row r="31" customFormat="false" ht="15" hidden="false" customHeight="false" outlineLevel="0" collapsed="false">
      <c r="A31" s="12"/>
      <c r="B31" s="13"/>
      <c r="C31" s="14"/>
      <c r="D31" s="12"/>
      <c r="E31" s="13"/>
      <c r="F31" s="12"/>
      <c r="G31" s="12"/>
    </row>
    <row r="32" customFormat="false" ht="15" hidden="false" customHeight="false" outlineLevel="0" collapsed="false">
      <c r="A32" s="12"/>
      <c r="B32" s="13"/>
      <c r="C32" s="14"/>
      <c r="D32" s="12"/>
      <c r="E32" s="13"/>
      <c r="F32" s="12"/>
      <c r="G32" s="12"/>
    </row>
    <row r="33" customFormat="false" ht="15" hidden="false" customHeight="false" outlineLevel="0" collapsed="false">
      <c r="A33" s="12"/>
      <c r="B33" s="13"/>
      <c r="C33" s="14"/>
      <c r="D33" s="12"/>
      <c r="E33" s="13"/>
      <c r="F33" s="12"/>
      <c r="G33" s="12"/>
    </row>
    <row r="34" customFormat="false" ht="15" hidden="false" customHeight="false" outlineLevel="0" collapsed="false">
      <c r="A34" s="12"/>
      <c r="B34" s="13"/>
      <c r="C34" s="14"/>
      <c r="D34" s="12"/>
      <c r="E34" s="13"/>
      <c r="F34" s="12"/>
      <c r="G34" s="12"/>
    </row>
  </sheetData>
  <dataValidations count="2">
    <dataValidation allowBlank="true" errorStyle="stop" operator="between" showDropDown="false" showErrorMessage="false" showInputMessage="false" sqref="D5:D34" type="list">
      <formula1>"Conditional progress,Unconditional progress,Conditional final,Unconditional final"</formula1>
      <formula2>0</formula2>
    </dataValidation>
    <dataValidation allowBlank="true" errorStyle="stop" operator="between" showDropDown="false" showErrorMessage="false" showInputMessage="false" sqref="F5:F3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0"/>
    <col collapsed="false" customWidth="true" hidden="false" outlineLevel="0" max="3" min="3" style="0" width="12"/>
    <col collapsed="false" customWidth="true" hidden="false" outlineLevel="0" max="5" min="4" style="0" width="16"/>
    <col collapsed="false" customWidth="true" hidden="false" outlineLevel="0" max="7" min="6" style="0" width="14"/>
    <col collapsed="false" customWidth="true" hidden="false" outlineLevel="0" max="8" min="8" style="0" width="36"/>
    <col collapsed="false" customWidth="true" hidden="false" outlineLevel="0" max="9" min="9" style="0" width="3"/>
    <col collapsed="false" customWidth="true" hidden="false" outlineLevel="0" max="10" min="10" style="0" width="34"/>
    <col collapsed="false" customWidth="true" hidden="false" outlineLevel="0" max="11" min="11" style="0" width="8"/>
  </cols>
  <sheetData>
    <row r="1" customFormat="false" ht="17.35" hidden="false" customHeight="false" outlineLevel="0" collapsed="false">
      <c r="A1" s="9" t="s">
        <v>114</v>
      </c>
    </row>
    <row r="2" customFormat="false" ht="15" hidden="false" customHeight="false" outlineLevel="0" collapsed="false">
      <c r="A2" s="2" t="s">
        <v>115</v>
      </c>
    </row>
    <row r="4" customFormat="false" ht="30" hidden="false" customHeight="true" outlineLevel="0" collapsed="false">
      <c r="A4" s="10" t="s">
        <v>83</v>
      </c>
      <c r="B4" s="10" t="s">
        <v>116</v>
      </c>
      <c r="C4" s="10" t="s">
        <v>117</v>
      </c>
      <c r="D4" s="10" t="s">
        <v>118</v>
      </c>
      <c r="E4" s="10" t="s">
        <v>119</v>
      </c>
      <c r="F4" s="10" t="s">
        <v>120</v>
      </c>
      <c r="G4" s="10" t="s">
        <v>121</v>
      </c>
      <c r="H4" s="10" t="s">
        <v>50</v>
      </c>
      <c r="I4" s="18" t="s">
        <v>122</v>
      </c>
      <c r="J4" s="22" t="n">
        <v>3</v>
      </c>
    </row>
    <row r="5" customFormat="false" ht="15" hidden="false" customHeight="false" outlineLevel="0" collapsed="false">
      <c r="A5" s="12" t="s">
        <v>123</v>
      </c>
      <c r="B5" s="12" t="s">
        <v>124</v>
      </c>
      <c r="C5" s="12" t="s">
        <v>102</v>
      </c>
      <c r="D5" s="13" t="n">
        <v>46175</v>
      </c>
      <c r="E5" s="13" t="n">
        <v>46181</v>
      </c>
      <c r="F5" s="17" t="n">
        <f aca="false">IF(OR(D5="",E5=""),"",E5-D5)</f>
        <v>6</v>
      </c>
      <c r="G5" s="24" t="str">
        <f aca="false">IF(A5="","",IF(F5="","Check dates",IF(F5&lt;0,"AT RISK",IF(F5&lt;=$J$4,"TIGHT","OK"))))</f>
        <v>OK</v>
      </c>
      <c r="H5" s="12"/>
    </row>
    <row r="6" customFormat="false" ht="15" hidden="false" customHeight="false" outlineLevel="0" collapsed="false">
      <c r="A6" s="12"/>
      <c r="B6" s="12"/>
      <c r="C6" s="12"/>
      <c r="D6" s="13"/>
      <c r="E6" s="13"/>
      <c r="F6" s="17" t="str">
        <f aca="false">IF(OR(D6="",E6=""),"",E6-D6)</f>
        <v/>
      </c>
      <c r="G6" s="24" t="str">
        <f aca="false">IF(A6="","",IF(F6="","Check dates",IF(F6&lt;0,"AT RISK",IF(F6&lt;=$J$4,"TIGHT","OK"))))</f>
        <v/>
      </c>
      <c r="H6" s="12"/>
    </row>
    <row r="7" customFormat="false" ht="15" hidden="false" customHeight="false" outlineLevel="0" collapsed="false">
      <c r="A7" s="12"/>
      <c r="B7" s="12"/>
      <c r="C7" s="12"/>
      <c r="D7" s="13"/>
      <c r="E7" s="13"/>
      <c r="F7" s="17" t="str">
        <f aca="false">IF(OR(D7="",E7=""),"",E7-D7)</f>
        <v/>
      </c>
      <c r="G7" s="24" t="str">
        <f aca="false">IF(A7="","",IF(F7="","Check dates",IF(F7&lt;0,"AT RISK",IF(F7&lt;=$J$4,"TIGHT","OK"))))</f>
        <v/>
      </c>
      <c r="H7" s="12"/>
    </row>
    <row r="8" customFormat="false" ht="15" hidden="false" customHeight="false" outlineLevel="0" collapsed="false">
      <c r="A8" s="12"/>
      <c r="B8" s="12"/>
      <c r="C8" s="12"/>
      <c r="D8" s="13"/>
      <c r="E8" s="13"/>
      <c r="F8" s="17" t="str">
        <f aca="false">IF(OR(D8="",E8=""),"",E8-D8)</f>
        <v/>
      </c>
      <c r="G8" s="24" t="str">
        <f aca="false">IF(A8="","",IF(F8="","Check dates",IF(F8&lt;0,"AT RISK",IF(F8&lt;=$J$4,"TIGHT","OK"))))</f>
        <v/>
      </c>
      <c r="H8" s="12"/>
    </row>
    <row r="9" customFormat="false" ht="15" hidden="false" customHeight="false" outlineLevel="0" collapsed="false">
      <c r="A9" s="12"/>
      <c r="B9" s="12"/>
      <c r="C9" s="12"/>
      <c r="D9" s="13"/>
      <c r="E9" s="13"/>
      <c r="F9" s="17" t="str">
        <f aca="false">IF(OR(D9="",E9=""),"",E9-D9)</f>
        <v/>
      </c>
      <c r="G9" s="24" t="str">
        <f aca="false">IF(A9="","",IF(F9="","Check dates",IF(F9&lt;0,"AT RISK",IF(F9&lt;=$J$4,"TIGHT","OK"))))</f>
        <v/>
      </c>
      <c r="H9" s="12"/>
    </row>
    <row r="10" customFormat="false" ht="15" hidden="false" customHeight="false" outlineLevel="0" collapsed="false">
      <c r="A10" s="12"/>
      <c r="B10" s="12"/>
      <c r="C10" s="12"/>
      <c r="D10" s="13"/>
      <c r="E10" s="13"/>
      <c r="F10" s="17" t="str">
        <f aca="false">IF(OR(D10="",E10=""),"",E10-D10)</f>
        <v/>
      </c>
      <c r="G10" s="24" t="str">
        <f aca="false">IF(A10="","",IF(F10="","Check dates",IF(F10&lt;0,"AT RISK",IF(F10&lt;=$J$4,"TIGHT","OK"))))</f>
        <v/>
      </c>
      <c r="H10" s="12"/>
    </row>
    <row r="11" customFormat="false" ht="15" hidden="false" customHeight="false" outlineLevel="0" collapsed="false">
      <c r="A11" s="12"/>
      <c r="B11" s="12"/>
      <c r="C11" s="12"/>
      <c r="D11" s="13"/>
      <c r="E11" s="13"/>
      <c r="F11" s="17" t="str">
        <f aca="false">IF(OR(D11="",E11=""),"",E11-D11)</f>
        <v/>
      </c>
      <c r="G11" s="24" t="str">
        <f aca="false">IF(A11="","",IF(F11="","Check dates",IF(F11&lt;0,"AT RISK",IF(F11&lt;=$J$4,"TIGHT","OK"))))</f>
        <v/>
      </c>
      <c r="H11" s="12"/>
    </row>
    <row r="12" customFormat="false" ht="15" hidden="false" customHeight="false" outlineLevel="0" collapsed="false">
      <c r="A12" s="12"/>
      <c r="B12" s="12"/>
      <c r="C12" s="12"/>
      <c r="D12" s="13"/>
      <c r="E12" s="13"/>
      <c r="F12" s="17" t="str">
        <f aca="false">IF(OR(D12="",E12=""),"",E12-D12)</f>
        <v/>
      </c>
      <c r="G12" s="24" t="str">
        <f aca="false">IF(A12="","",IF(F12="","Check dates",IF(F12&lt;0,"AT RISK",IF(F12&lt;=$J$4,"TIGHT","OK"))))</f>
        <v/>
      </c>
      <c r="H12" s="12"/>
    </row>
    <row r="13" customFormat="false" ht="15" hidden="false" customHeight="false" outlineLevel="0" collapsed="false">
      <c r="A13" s="12"/>
      <c r="B13" s="12"/>
      <c r="C13" s="12"/>
      <c r="D13" s="13"/>
      <c r="E13" s="13"/>
      <c r="F13" s="17" t="str">
        <f aca="false">IF(OR(D13="",E13=""),"",E13-D13)</f>
        <v/>
      </c>
      <c r="G13" s="24" t="str">
        <f aca="false">IF(A13="","",IF(F13="","Check dates",IF(F13&lt;0,"AT RISK",IF(F13&lt;=$J$4,"TIGHT","OK"))))</f>
        <v/>
      </c>
      <c r="H13" s="12"/>
    </row>
    <row r="14" customFormat="false" ht="15" hidden="false" customHeight="false" outlineLevel="0" collapsed="false">
      <c r="A14" s="12"/>
      <c r="B14" s="12"/>
      <c r="C14" s="12"/>
      <c r="D14" s="13"/>
      <c r="E14" s="13"/>
      <c r="F14" s="17" t="str">
        <f aca="false">IF(OR(D14="",E14=""),"",E14-D14)</f>
        <v/>
      </c>
      <c r="G14" s="24" t="str">
        <f aca="false">IF(A14="","",IF(F14="","Check dates",IF(F14&lt;0,"AT RISK",IF(F14&lt;=$J$4,"TIGHT","OK"))))</f>
        <v/>
      </c>
      <c r="H14" s="12"/>
    </row>
    <row r="15" customFormat="false" ht="15" hidden="false" customHeight="false" outlineLevel="0" collapsed="false">
      <c r="A15" s="12"/>
      <c r="B15" s="12"/>
      <c r="C15" s="12"/>
      <c r="D15" s="13"/>
      <c r="E15" s="13"/>
      <c r="F15" s="17" t="str">
        <f aca="false">IF(OR(D15="",E15=""),"",E15-D15)</f>
        <v/>
      </c>
      <c r="G15" s="24" t="str">
        <f aca="false">IF(A15="","",IF(F15="","Check dates",IF(F15&lt;0,"AT RISK",IF(F15&lt;=$J$4,"TIGHT","OK"))))</f>
        <v/>
      </c>
      <c r="H15" s="12"/>
    </row>
    <row r="16" customFormat="false" ht="15" hidden="false" customHeight="false" outlineLevel="0" collapsed="false">
      <c r="A16" s="12"/>
      <c r="B16" s="12"/>
      <c r="C16" s="12"/>
      <c r="D16" s="13"/>
      <c r="E16" s="13"/>
      <c r="F16" s="17" t="str">
        <f aca="false">IF(OR(D16="",E16=""),"",E16-D16)</f>
        <v/>
      </c>
      <c r="G16" s="24" t="str">
        <f aca="false">IF(A16="","",IF(F16="","Check dates",IF(F16&lt;0,"AT RISK",IF(F16&lt;=$J$4,"TIGHT","OK"))))</f>
        <v/>
      </c>
      <c r="H16" s="12"/>
    </row>
    <row r="17" customFormat="false" ht="15" hidden="false" customHeight="false" outlineLevel="0" collapsed="false">
      <c r="A17" s="12"/>
      <c r="B17" s="12"/>
      <c r="C17" s="12"/>
      <c r="D17" s="13"/>
      <c r="E17" s="13"/>
      <c r="F17" s="17" t="str">
        <f aca="false">IF(OR(D17="",E17=""),"",E17-D17)</f>
        <v/>
      </c>
      <c r="G17" s="24" t="str">
        <f aca="false">IF(A17="","",IF(F17="","Check dates",IF(F17&lt;0,"AT RISK",IF(F17&lt;=$J$4,"TIGHT","OK"))))</f>
        <v/>
      </c>
      <c r="H17" s="12"/>
    </row>
    <row r="18" customFormat="false" ht="15" hidden="false" customHeight="false" outlineLevel="0" collapsed="false">
      <c r="A18" s="12"/>
      <c r="B18" s="12"/>
      <c r="C18" s="12"/>
      <c r="D18" s="13"/>
      <c r="E18" s="13"/>
      <c r="F18" s="17" t="str">
        <f aca="false">IF(OR(D18="",E18=""),"",E18-D18)</f>
        <v/>
      </c>
      <c r="G18" s="24" t="str">
        <f aca="false">IF(A18="","",IF(F18="","Check dates",IF(F18&lt;0,"AT RISK",IF(F18&lt;=$J$4,"TIGHT","OK"))))</f>
        <v/>
      </c>
      <c r="H18" s="12"/>
    </row>
    <row r="19" customFormat="false" ht="15" hidden="false" customHeight="false" outlineLevel="0" collapsed="false">
      <c r="A19" s="12"/>
      <c r="B19" s="12"/>
      <c r="C19" s="12"/>
      <c r="D19" s="13"/>
      <c r="E19" s="13"/>
      <c r="F19" s="17" t="str">
        <f aca="false">IF(OR(D19="",E19=""),"",E19-D19)</f>
        <v/>
      </c>
      <c r="G19" s="24" t="str">
        <f aca="false">IF(A19="","",IF(F19="","Check dates",IF(F19&lt;0,"AT RISK",IF(F19&lt;=$J$4,"TIGHT","OK"))))</f>
        <v/>
      </c>
      <c r="H19" s="12"/>
    </row>
    <row r="20" customFormat="false" ht="15" hidden="false" customHeight="false" outlineLevel="0" collapsed="false">
      <c r="A20" s="12"/>
      <c r="B20" s="12"/>
      <c r="C20" s="12"/>
      <c r="D20" s="13"/>
      <c r="E20" s="13"/>
      <c r="F20" s="17" t="str">
        <f aca="false">IF(OR(D20="",E20=""),"",E20-D20)</f>
        <v/>
      </c>
      <c r="G20" s="24" t="str">
        <f aca="false">IF(A20="","",IF(F20="","Check dates",IF(F20&lt;0,"AT RISK",IF(F20&lt;=$J$4,"TIGHT","OK"))))</f>
        <v/>
      </c>
      <c r="H20" s="12"/>
    </row>
    <row r="21" customFormat="false" ht="15" hidden="false" customHeight="false" outlineLevel="0" collapsed="false">
      <c r="A21" s="12"/>
      <c r="B21" s="12"/>
      <c r="C21" s="12"/>
      <c r="D21" s="13"/>
      <c r="E21" s="13"/>
      <c r="F21" s="17" t="str">
        <f aca="false">IF(OR(D21="",E21=""),"",E21-D21)</f>
        <v/>
      </c>
      <c r="G21" s="24" t="str">
        <f aca="false">IF(A21="","",IF(F21="","Check dates",IF(F21&lt;0,"AT RISK",IF(F21&lt;=$J$4,"TIGHT","OK"))))</f>
        <v/>
      </c>
      <c r="H21" s="12"/>
    </row>
    <row r="22" customFormat="false" ht="15" hidden="false" customHeight="false" outlineLevel="0" collapsed="false">
      <c r="A22" s="12"/>
      <c r="B22" s="12"/>
      <c r="C22" s="12"/>
      <c r="D22" s="13"/>
      <c r="E22" s="13"/>
      <c r="F22" s="17" t="str">
        <f aca="false">IF(OR(D22="",E22=""),"",E22-D22)</f>
        <v/>
      </c>
      <c r="G22" s="24" t="str">
        <f aca="false">IF(A22="","",IF(F22="","Check dates",IF(F22&lt;0,"AT RISK",IF(F22&lt;=$J$4,"TIGHT","OK"))))</f>
        <v/>
      </c>
      <c r="H22" s="12"/>
    </row>
    <row r="23" customFormat="false" ht="15" hidden="false" customHeight="false" outlineLevel="0" collapsed="false">
      <c r="A23" s="12"/>
      <c r="B23" s="12"/>
      <c r="C23" s="12"/>
      <c r="D23" s="13"/>
      <c r="E23" s="13"/>
      <c r="F23" s="17" t="str">
        <f aca="false">IF(OR(D23="",E23=""),"",E23-D23)</f>
        <v/>
      </c>
      <c r="G23" s="24" t="str">
        <f aca="false">IF(A23="","",IF(F23="","Check dates",IF(F23&lt;0,"AT RISK",IF(F23&lt;=$J$4,"TIGHT","OK"))))</f>
        <v/>
      </c>
      <c r="H23" s="12"/>
    </row>
    <row r="24" customFormat="false" ht="15" hidden="false" customHeight="false" outlineLevel="0" collapsed="false">
      <c r="A24" s="12"/>
      <c r="B24" s="12"/>
      <c r="C24" s="12"/>
      <c r="D24" s="13"/>
      <c r="E24" s="13"/>
      <c r="F24" s="17" t="str">
        <f aca="false">IF(OR(D24="",E24=""),"",E24-D24)</f>
        <v/>
      </c>
      <c r="G24" s="24" t="str">
        <f aca="false">IF(A24="","",IF(F24="","Check dates",IF(F24&lt;0,"AT RISK",IF(F24&lt;=$J$4,"TIGHT","OK"))))</f>
        <v/>
      </c>
      <c r="H24" s="12"/>
    </row>
    <row r="25" customFormat="false" ht="15" hidden="false" customHeight="false" outlineLevel="0" collapsed="false">
      <c r="A25" s="12"/>
      <c r="B25" s="12"/>
      <c r="C25" s="12"/>
      <c r="D25" s="13"/>
      <c r="E25" s="13"/>
      <c r="F25" s="17" t="str">
        <f aca="false">IF(OR(D25="",E25=""),"",E25-D25)</f>
        <v/>
      </c>
      <c r="G25" s="24" t="str">
        <f aca="false">IF(A25="","",IF(F25="","Check dates",IF(F25&lt;0,"AT RISK",IF(F25&lt;=$J$4,"TIGHT","OK"))))</f>
        <v/>
      </c>
      <c r="H25" s="12"/>
    </row>
    <row r="26" customFormat="false" ht="15" hidden="false" customHeight="false" outlineLevel="0" collapsed="false">
      <c r="A26" s="12"/>
      <c r="B26" s="12"/>
      <c r="C26" s="12"/>
      <c r="D26" s="13"/>
      <c r="E26" s="13"/>
      <c r="F26" s="17" t="str">
        <f aca="false">IF(OR(D26="",E26=""),"",E26-D26)</f>
        <v/>
      </c>
      <c r="G26" s="24" t="str">
        <f aca="false">IF(A26="","",IF(F26="","Check dates",IF(F26&lt;0,"AT RISK",IF(F26&lt;=$J$4,"TIGHT","OK"))))</f>
        <v/>
      </c>
      <c r="H26" s="12"/>
    </row>
    <row r="27" customFormat="false" ht="15" hidden="false" customHeight="false" outlineLevel="0" collapsed="false">
      <c r="A27" s="12"/>
      <c r="B27" s="12"/>
      <c r="C27" s="12"/>
      <c r="D27" s="13"/>
      <c r="E27" s="13"/>
      <c r="F27" s="17" t="str">
        <f aca="false">IF(OR(D27="",E27=""),"",E27-D27)</f>
        <v/>
      </c>
      <c r="G27" s="24" t="str">
        <f aca="false">IF(A27="","",IF(F27="","Check dates",IF(F27&lt;0,"AT RISK",IF(F27&lt;=$J$4,"TIGHT","OK"))))</f>
        <v/>
      </c>
      <c r="H27" s="12"/>
    </row>
    <row r="28" customFormat="false" ht="15" hidden="false" customHeight="false" outlineLevel="0" collapsed="false">
      <c r="A28" s="12"/>
      <c r="B28" s="12"/>
      <c r="C28" s="12"/>
      <c r="D28" s="13"/>
      <c r="E28" s="13"/>
      <c r="F28" s="17" t="str">
        <f aca="false">IF(OR(D28="",E28=""),"",E28-D28)</f>
        <v/>
      </c>
      <c r="G28" s="24" t="str">
        <f aca="false">IF(A28="","",IF(F28="","Check dates",IF(F28&lt;0,"AT RISK",IF(F28&lt;=$J$4,"TIGHT","OK"))))</f>
        <v/>
      </c>
      <c r="H28" s="12"/>
    </row>
    <row r="29" customFormat="false" ht="15" hidden="false" customHeight="false" outlineLevel="0" collapsed="false">
      <c r="A29" s="12"/>
      <c r="B29" s="12"/>
      <c r="C29" s="12"/>
      <c r="D29" s="13"/>
      <c r="E29" s="13"/>
      <c r="F29" s="17" t="str">
        <f aca="false">IF(OR(D29="",E29=""),"",E29-D29)</f>
        <v/>
      </c>
      <c r="G29" s="24" t="str">
        <f aca="false">IF(A29="","",IF(F29="","Check dates",IF(F29&lt;0,"AT RISK",IF(F29&lt;=$J$4,"TIGHT","OK"))))</f>
        <v/>
      </c>
      <c r="H29" s="12"/>
    </row>
    <row r="30" customFormat="false" ht="15" hidden="false" customHeight="false" outlineLevel="0" collapsed="false">
      <c r="A30" s="12"/>
      <c r="B30" s="12"/>
      <c r="C30" s="12"/>
      <c r="D30" s="13"/>
      <c r="E30" s="13"/>
      <c r="F30" s="17" t="str">
        <f aca="false">IF(OR(D30="",E30=""),"",E30-D30)</f>
        <v/>
      </c>
      <c r="G30" s="24" t="str">
        <f aca="false">IF(A30="","",IF(F30="","Check dates",IF(F30&lt;0,"AT RISK",IF(F30&lt;=$J$4,"TIGHT","OK"))))</f>
        <v/>
      </c>
      <c r="H30" s="12"/>
    </row>
    <row r="31" customFormat="false" ht="15" hidden="false" customHeight="false" outlineLevel="0" collapsed="false">
      <c r="A31" s="12"/>
      <c r="B31" s="12"/>
      <c r="C31" s="12"/>
      <c r="D31" s="13"/>
      <c r="E31" s="13"/>
      <c r="F31" s="17" t="str">
        <f aca="false">IF(OR(D31="",E31=""),"",E31-D31)</f>
        <v/>
      </c>
      <c r="G31" s="24" t="str">
        <f aca="false">IF(A31="","",IF(F31="","Check dates",IF(F31&lt;0,"AT RISK",IF(F31&lt;=$J$4,"TIGHT","OK"))))</f>
        <v/>
      </c>
      <c r="H31" s="12"/>
    </row>
    <row r="32" customFormat="false" ht="15" hidden="false" customHeight="false" outlineLevel="0" collapsed="false">
      <c r="A32" s="12"/>
      <c r="B32" s="12"/>
      <c r="C32" s="12"/>
      <c r="D32" s="13"/>
      <c r="E32" s="13"/>
      <c r="F32" s="17" t="str">
        <f aca="false">IF(OR(D32="",E32=""),"",E32-D32)</f>
        <v/>
      </c>
      <c r="G32" s="24" t="str">
        <f aca="false">IF(A32="","",IF(F32="","Check dates",IF(F32&lt;0,"AT RISK",IF(F32&lt;=$J$4,"TIGHT","OK"))))</f>
        <v/>
      </c>
      <c r="H32" s="12"/>
    </row>
    <row r="33" customFormat="false" ht="15" hidden="false" customHeight="false" outlineLevel="0" collapsed="false">
      <c r="A33" s="12"/>
      <c r="B33" s="12"/>
      <c r="C33" s="12"/>
      <c r="D33" s="13"/>
      <c r="E33" s="13"/>
      <c r="F33" s="17" t="str">
        <f aca="false">IF(OR(D33="",E33=""),"",E33-D33)</f>
        <v/>
      </c>
      <c r="G33" s="24" t="str">
        <f aca="false">IF(A33="","",IF(F33="","Check dates",IF(F33&lt;0,"AT RISK",IF(F33&lt;=$J$4,"TIGHT","OK"))))</f>
        <v/>
      </c>
      <c r="H33" s="12"/>
    </row>
    <row r="34" customFormat="false" ht="15" hidden="false" customHeight="false" outlineLevel="0" collapsed="false">
      <c r="A34" s="12"/>
      <c r="B34" s="12"/>
      <c r="C34" s="12"/>
      <c r="D34" s="13"/>
      <c r="E34" s="13"/>
      <c r="F34" s="17" t="str">
        <f aca="false">IF(OR(D34="",E34=""),"",E34-D34)</f>
        <v/>
      </c>
      <c r="G34" s="24" t="str">
        <f aca="false">IF(A34="","",IF(F34="","Check dates",IF(F34&lt;0,"AT RISK",IF(F34&lt;=$J$4,"TIGHT","OK"))))</f>
        <v/>
      </c>
      <c r="H34" s="12"/>
    </row>
  </sheetData>
  <dataValidations count="1">
    <dataValidation allowBlank="true" errorStyle="stop" operator="between" showDropDown="false" showErrorMessage="false" showInputMessage="false" sqref="C5:C3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2"/>
    <col collapsed="false" customWidth="true" hidden="false" outlineLevel="0" max="8" min="3" style="0" width="14"/>
    <col collapsed="false" customWidth="true" hidden="false" outlineLevel="0" max="9" min="9" style="0" width="3"/>
    <col collapsed="false" customWidth="true" hidden="false" outlineLevel="0" max="10" min="10" style="0" width="18"/>
  </cols>
  <sheetData>
    <row r="1" customFormat="false" ht="17.35" hidden="false" customHeight="false" outlineLevel="0" collapsed="false">
      <c r="A1" s="9" t="s">
        <v>37</v>
      </c>
    </row>
    <row r="2" customFormat="false" ht="15" hidden="false" customHeight="false" outlineLevel="0" collapsed="false">
      <c r="A2" s="2" t="s">
        <v>125</v>
      </c>
    </row>
    <row r="4" customFormat="false" ht="30" hidden="false" customHeight="true" outlineLevel="0" collapsed="false">
      <c r="A4" s="10" t="s">
        <v>126</v>
      </c>
      <c r="B4" s="10" t="s">
        <v>75</v>
      </c>
      <c r="C4" s="10" t="s">
        <v>47</v>
      </c>
      <c r="D4" s="10" t="s">
        <v>46</v>
      </c>
      <c r="E4" s="10" t="s">
        <v>127</v>
      </c>
      <c r="F4" s="10" t="s">
        <v>128</v>
      </c>
      <c r="G4" s="10" t="s">
        <v>48</v>
      </c>
      <c r="H4" s="10" t="s">
        <v>129</v>
      </c>
      <c r="J4" s="11" t="s">
        <v>130</v>
      </c>
    </row>
    <row r="5" customFormat="false" ht="15" hidden="false" customHeight="false" outlineLevel="0" collapsed="false">
      <c r="A5" s="12" t="s">
        <v>131</v>
      </c>
      <c r="B5" s="12" t="s">
        <v>132</v>
      </c>
      <c r="C5" s="14" t="n">
        <v>15700</v>
      </c>
      <c r="D5" s="13" t="n">
        <v>46172</v>
      </c>
      <c r="E5" s="13" t="n">
        <v>46186</v>
      </c>
      <c r="F5" s="13" t="n">
        <v>46183</v>
      </c>
      <c r="G5" s="24" t="str">
        <f aca="true">IF(A5="","",IF(F5&lt;&gt;"","Paid",IF(E5="","",IF(TODAY()&gt;E5,"Overdue","Outstanding"))))</f>
        <v>Paid</v>
      </c>
      <c r="H5" s="17" t="str">
        <f aca="true">IF(G5="Overdue",TODAY()-E5,"")</f>
        <v/>
      </c>
      <c r="J5" s="15" t="n">
        <f aca="false">SUMIFS(C5:C34,G5:G34,"Outstanding")+SUMIFS(C5:C34,G5:G34,"Overdue")</f>
        <v>0</v>
      </c>
    </row>
    <row r="6" customFormat="false" ht="15" hidden="false" customHeight="false" outlineLevel="0" collapsed="false">
      <c r="A6" s="12"/>
      <c r="B6" s="12"/>
      <c r="C6" s="14"/>
      <c r="D6" s="13"/>
      <c r="E6" s="13"/>
      <c r="F6" s="13"/>
      <c r="G6" s="24" t="str">
        <f aca="true">IF(A6="","",IF(F6&lt;&gt;"","Paid",IF(E6="","",IF(TODAY()&gt;E6,"Overdue","Outstanding"))))</f>
        <v/>
      </c>
      <c r="H6" s="17" t="str">
        <f aca="true">IF(G6="Overdue",TODAY()-E6,"")</f>
        <v/>
      </c>
      <c r="J6" s="11" t="s">
        <v>133</v>
      </c>
    </row>
    <row r="7" customFormat="false" ht="15" hidden="false" customHeight="false" outlineLevel="0" collapsed="false">
      <c r="A7" s="12"/>
      <c r="B7" s="12"/>
      <c r="C7" s="14"/>
      <c r="D7" s="13"/>
      <c r="E7" s="13"/>
      <c r="F7" s="13"/>
      <c r="G7" s="24" t="str">
        <f aca="true">IF(A7="","",IF(F7&lt;&gt;"","Paid",IF(E7="","",IF(TODAY()&gt;E7,"Overdue","Outstanding"))))</f>
        <v/>
      </c>
      <c r="H7" s="17" t="str">
        <f aca="true">IF(G7="Overdue",TODAY()-E7,"")</f>
        <v/>
      </c>
      <c r="J7" s="15" t="n">
        <f aca="false">SUMIFS(C5:C34,G5:G34,"Overdue")</f>
        <v>0</v>
      </c>
    </row>
    <row r="8" customFormat="false" ht="15" hidden="false" customHeight="false" outlineLevel="0" collapsed="false">
      <c r="A8" s="12"/>
      <c r="B8" s="12"/>
      <c r="C8" s="14"/>
      <c r="D8" s="13"/>
      <c r="E8" s="13"/>
      <c r="F8" s="13"/>
      <c r="G8" s="24" t="str">
        <f aca="true">IF(A8="","",IF(F8&lt;&gt;"","Paid",IF(E8="","",IF(TODAY()&gt;E8,"Overdue","Outstanding"))))</f>
        <v/>
      </c>
      <c r="H8" s="17" t="str">
        <f aca="true">IF(G8="Overdue",TODAY()-E8,"")</f>
        <v/>
      </c>
    </row>
    <row r="9" customFormat="false" ht="15" hidden="false" customHeight="false" outlineLevel="0" collapsed="false">
      <c r="A9" s="12"/>
      <c r="B9" s="12"/>
      <c r="C9" s="14"/>
      <c r="D9" s="13"/>
      <c r="E9" s="13"/>
      <c r="F9" s="13"/>
      <c r="G9" s="24" t="str">
        <f aca="true">IF(A9="","",IF(F9&lt;&gt;"","Paid",IF(E9="","",IF(TODAY()&gt;E9,"Overdue","Outstanding"))))</f>
        <v/>
      </c>
      <c r="H9" s="17" t="str">
        <f aca="true">IF(G9="Overdue",TODAY()-E9,"")</f>
        <v/>
      </c>
    </row>
    <row r="10" customFormat="false" ht="15" hidden="false" customHeight="false" outlineLevel="0" collapsed="false">
      <c r="A10" s="12"/>
      <c r="B10" s="12"/>
      <c r="C10" s="14"/>
      <c r="D10" s="13"/>
      <c r="E10" s="13"/>
      <c r="F10" s="13"/>
      <c r="G10" s="24" t="str">
        <f aca="true">IF(A10="","",IF(F10&lt;&gt;"","Paid",IF(E10="","",IF(TODAY()&gt;E10,"Overdue","Outstanding"))))</f>
        <v/>
      </c>
      <c r="H10" s="17" t="str">
        <f aca="true">IF(G10="Overdue",TODAY()-E10,"")</f>
        <v/>
      </c>
    </row>
    <row r="11" customFormat="false" ht="15" hidden="false" customHeight="false" outlineLevel="0" collapsed="false">
      <c r="A11" s="12"/>
      <c r="B11" s="12"/>
      <c r="C11" s="14"/>
      <c r="D11" s="13"/>
      <c r="E11" s="13"/>
      <c r="F11" s="13"/>
      <c r="G11" s="24" t="str">
        <f aca="true">IF(A11="","",IF(F11&lt;&gt;"","Paid",IF(E11="","",IF(TODAY()&gt;E11,"Overdue","Outstanding"))))</f>
        <v/>
      </c>
      <c r="H11" s="17" t="str">
        <f aca="true">IF(G11="Overdue",TODAY()-E11,"")</f>
        <v/>
      </c>
    </row>
    <row r="12" customFormat="false" ht="15" hidden="false" customHeight="false" outlineLevel="0" collapsed="false">
      <c r="A12" s="12"/>
      <c r="B12" s="12"/>
      <c r="C12" s="14"/>
      <c r="D12" s="13"/>
      <c r="E12" s="13"/>
      <c r="F12" s="13"/>
      <c r="G12" s="24" t="str">
        <f aca="true">IF(A12="","",IF(F12&lt;&gt;"","Paid",IF(E12="","",IF(TODAY()&gt;E12,"Overdue","Outstanding"))))</f>
        <v/>
      </c>
      <c r="H12" s="17" t="str">
        <f aca="true">IF(G12="Overdue",TODAY()-E12,"")</f>
        <v/>
      </c>
    </row>
    <row r="13" customFormat="false" ht="15" hidden="false" customHeight="false" outlineLevel="0" collapsed="false">
      <c r="A13" s="12"/>
      <c r="B13" s="12"/>
      <c r="C13" s="14"/>
      <c r="D13" s="13"/>
      <c r="E13" s="13"/>
      <c r="F13" s="13"/>
      <c r="G13" s="24" t="str">
        <f aca="true">IF(A13="","",IF(F13&lt;&gt;"","Paid",IF(E13="","",IF(TODAY()&gt;E13,"Overdue","Outstanding"))))</f>
        <v/>
      </c>
      <c r="H13" s="17" t="str">
        <f aca="true">IF(G13="Overdue",TODAY()-E13,"")</f>
        <v/>
      </c>
    </row>
    <row r="14" customFormat="false" ht="15" hidden="false" customHeight="false" outlineLevel="0" collapsed="false">
      <c r="A14" s="12"/>
      <c r="B14" s="12"/>
      <c r="C14" s="14"/>
      <c r="D14" s="13"/>
      <c r="E14" s="13"/>
      <c r="F14" s="13"/>
      <c r="G14" s="24" t="str">
        <f aca="true">IF(A14="","",IF(F14&lt;&gt;"","Paid",IF(E14="","",IF(TODAY()&gt;E14,"Overdue","Outstanding"))))</f>
        <v/>
      </c>
      <c r="H14" s="17" t="str">
        <f aca="true">IF(G14="Overdue",TODAY()-E14,"")</f>
        <v/>
      </c>
    </row>
    <row r="15" customFormat="false" ht="15" hidden="false" customHeight="false" outlineLevel="0" collapsed="false">
      <c r="A15" s="12"/>
      <c r="B15" s="12"/>
      <c r="C15" s="14"/>
      <c r="D15" s="13"/>
      <c r="E15" s="13"/>
      <c r="F15" s="13"/>
      <c r="G15" s="24" t="str">
        <f aca="true">IF(A15="","",IF(F15&lt;&gt;"","Paid",IF(E15="","",IF(TODAY()&gt;E15,"Overdue","Outstanding"))))</f>
        <v/>
      </c>
      <c r="H15" s="17" t="str">
        <f aca="true">IF(G15="Overdue",TODAY()-E15,"")</f>
        <v/>
      </c>
    </row>
    <row r="16" customFormat="false" ht="15" hidden="false" customHeight="false" outlineLevel="0" collapsed="false">
      <c r="A16" s="12"/>
      <c r="B16" s="12"/>
      <c r="C16" s="14"/>
      <c r="D16" s="13"/>
      <c r="E16" s="13"/>
      <c r="F16" s="13"/>
      <c r="G16" s="24" t="str">
        <f aca="true">IF(A16="","",IF(F16&lt;&gt;"","Paid",IF(E16="","",IF(TODAY()&gt;E16,"Overdue","Outstanding"))))</f>
        <v/>
      </c>
      <c r="H16" s="17" t="str">
        <f aca="true">IF(G16="Overdue",TODAY()-E16,"")</f>
        <v/>
      </c>
    </row>
    <row r="17" customFormat="false" ht="15" hidden="false" customHeight="false" outlineLevel="0" collapsed="false">
      <c r="A17" s="12"/>
      <c r="B17" s="12"/>
      <c r="C17" s="14"/>
      <c r="D17" s="13"/>
      <c r="E17" s="13"/>
      <c r="F17" s="13"/>
      <c r="G17" s="24" t="str">
        <f aca="true">IF(A17="","",IF(F17&lt;&gt;"","Paid",IF(E17="","",IF(TODAY()&gt;E17,"Overdue","Outstanding"))))</f>
        <v/>
      </c>
      <c r="H17" s="17" t="str">
        <f aca="true">IF(G17="Overdue",TODAY()-E17,"")</f>
        <v/>
      </c>
    </row>
    <row r="18" customFormat="false" ht="15" hidden="false" customHeight="false" outlineLevel="0" collapsed="false">
      <c r="A18" s="12"/>
      <c r="B18" s="12"/>
      <c r="C18" s="14"/>
      <c r="D18" s="13"/>
      <c r="E18" s="13"/>
      <c r="F18" s="13"/>
      <c r="G18" s="24" t="str">
        <f aca="true">IF(A18="","",IF(F18&lt;&gt;"","Paid",IF(E18="","",IF(TODAY()&gt;E18,"Overdue","Outstanding"))))</f>
        <v/>
      </c>
      <c r="H18" s="17" t="str">
        <f aca="true">IF(G18="Overdue",TODAY()-E18,"")</f>
        <v/>
      </c>
    </row>
    <row r="19" customFormat="false" ht="15" hidden="false" customHeight="false" outlineLevel="0" collapsed="false">
      <c r="A19" s="12"/>
      <c r="B19" s="12"/>
      <c r="C19" s="14"/>
      <c r="D19" s="13"/>
      <c r="E19" s="13"/>
      <c r="F19" s="13"/>
      <c r="G19" s="24" t="str">
        <f aca="true">IF(A19="","",IF(F19&lt;&gt;"","Paid",IF(E19="","",IF(TODAY()&gt;E19,"Overdue","Outstanding"))))</f>
        <v/>
      </c>
      <c r="H19" s="17" t="str">
        <f aca="true">IF(G19="Overdue",TODAY()-E19,"")</f>
        <v/>
      </c>
    </row>
    <row r="20" customFormat="false" ht="15" hidden="false" customHeight="false" outlineLevel="0" collapsed="false">
      <c r="A20" s="12"/>
      <c r="B20" s="12"/>
      <c r="C20" s="14"/>
      <c r="D20" s="13"/>
      <c r="E20" s="13"/>
      <c r="F20" s="13"/>
      <c r="G20" s="24" t="str">
        <f aca="true">IF(A20="","",IF(F20&lt;&gt;"","Paid",IF(E20="","",IF(TODAY()&gt;E20,"Overdue","Outstanding"))))</f>
        <v/>
      </c>
      <c r="H20" s="17" t="str">
        <f aca="true">IF(G20="Overdue",TODAY()-E20,"")</f>
        <v/>
      </c>
    </row>
    <row r="21" customFormat="false" ht="15" hidden="false" customHeight="false" outlineLevel="0" collapsed="false">
      <c r="A21" s="12"/>
      <c r="B21" s="12"/>
      <c r="C21" s="14"/>
      <c r="D21" s="13"/>
      <c r="E21" s="13"/>
      <c r="F21" s="13"/>
      <c r="G21" s="24" t="str">
        <f aca="true">IF(A21="","",IF(F21&lt;&gt;"","Paid",IF(E21="","",IF(TODAY()&gt;E21,"Overdue","Outstanding"))))</f>
        <v/>
      </c>
      <c r="H21" s="17" t="str">
        <f aca="true">IF(G21="Overdue",TODAY()-E21,"")</f>
        <v/>
      </c>
    </row>
    <row r="22" customFormat="false" ht="15" hidden="false" customHeight="false" outlineLevel="0" collapsed="false">
      <c r="A22" s="12"/>
      <c r="B22" s="12"/>
      <c r="C22" s="14"/>
      <c r="D22" s="13"/>
      <c r="E22" s="13"/>
      <c r="F22" s="13"/>
      <c r="G22" s="24" t="str">
        <f aca="true">IF(A22="","",IF(F22&lt;&gt;"","Paid",IF(E22="","",IF(TODAY()&gt;E22,"Overdue","Outstanding"))))</f>
        <v/>
      </c>
      <c r="H22" s="17" t="str">
        <f aca="true">IF(G22="Overdue",TODAY()-E22,"")</f>
        <v/>
      </c>
    </row>
    <row r="23" customFormat="false" ht="15" hidden="false" customHeight="false" outlineLevel="0" collapsed="false">
      <c r="A23" s="12"/>
      <c r="B23" s="12"/>
      <c r="C23" s="14"/>
      <c r="D23" s="13"/>
      <c r="E23" s="13"/>
      <c r="F23" s="13"/>
      <c r="G23" s="24" t="str">
        <f aca="true">IF(A23="","",IF(F23&lt;&gt;"","Paid",IF(E23="","",IF(TODAY()&gt;E23,"Overdue","Outstanding"))))</f>
        <v/>
      </c>
      <c r="H23" s="17" t="str">
        <f aca="true">IF(G23="Overdue",TODAY()-E23,"")</f>
        <v/>
      </c>
    </row>
    <row r="24" customFormat="false" ht="15" hidden="false" customHeight="false" outlineLevel="0" collapsed="false">
      <c r="A24" s="12"/>
      <c r="B24" s="12"/>
      <c r="C24" s="14"/>
      <c r="D24" s="13"/>
      <c r="E24" s="13"/>
      <c r="F24" s="13"/>
      <c r="G24" s="24" t="str">
        <f aca="true">IF(A24="","",IF(F24&lt;&gt;"","Paid",IF(E24="","",IF(TODAY()&gt;E24,"Overdue","Outstanding"))))</f>
        <v/>
      </c>
      <c r="H24" s="17" t="str">
        <f aca="true">IF(G24="Overdue",TODAY()-E24,"")</f>
        <v/>
      </c>
    </row>
    <row r="25" customFormat="false" ht="15" hidden="false" customHeight="false" outlineLevel="0" collapsed="false">
      <c r="A25" s="12"/>
      <c r="B25" s="12"/>
      <c r="C25" s="14"/>
      <c r="D25" s="13"/>
      <c r="E25" s="13"/>
      <c r="F25" s="13"/>
      <c r="G25" s="24" t="str">
        <f aca="true">IF(A25="","",IF(F25&lt;&gt;"","Paid",IF(E25="","",IF(TODAY()&gt;E25,"Overdue","Outstanding"))))</f>
        <v/>
      </c>
      <c r="H25" s="17" t="str">
        <f aca="true">IF(G25="Overdue",TODAY()-E25,"")</f>
        <v/>
      </c>
    </row>
    <row r="26" customFormat="false" ht="15" hidden="false" customHeight="false" outlineLevel="0" collapsed="false">
      <c r="A26" s="12"/>
      <c r="B26" s="12"/>
      <c r="C26" s="14"/>
      <c r="D26" s="13"/>
      <c r="E26" s="13"/>
      <c r="F26" s="13"/>
      <c r="G26" s="24" t="str">
        <f aca="true">IF(A26="","",IF(F26&lt;&gt;"","Paid",IF(E26="","",IF(TODAY()&gt;E26,"Overdue","Outstanding"))))</f>
        <v/>
      </c>
      <c r="H26" s="17" t="str">
        <f aca="true">IF(G26="Overdue",TODAY()-E26,"")</f>
        <v/>
      </c>
    </row>
    <row r="27" customFormat="false" ht="15" hidden="false" customHeight="false" outlineLevel="0" collapsed="false">
      <c r="A27" s="12"/>
      <c r="B27" s="12"/>
      <c r="C27" s="14"/>
      <c r="D27" s="13"/>
      <c r="E27" s="13"/>
      <c r="F27" s="13"/>
      <c r="G27" s="24" t="str">
        <f aca="true">IF(A27="","",IF(F27&lt;&gt;"","Paid",IF(E27="","",IF(TODAY()&gt;E27,"Overdue","Outstanding"))))</f>
        <v/>
      </c>
      <c r="H27" s="17" t="str">
        <f aca="true">IF(G27="Overdue",TODAY()-E27,"")</f>
        <v/>
      </c>
    </row>
    <row r="28" customFormat="false" ht="15" hidden="false" customHeight="false" outlineLevel="0" collapsed="false">
      <c r="A28" s="12"/>
      <c r="B28" s="12"/>
      <c r="C28" s="14"/>
      <c r="D28" s="13"/>
      <c r="E28" s="13"/>
      <c r="F28" s="13"/>
      <c r="G28" s="24" t="str">
        <f aca="true">IF(A28="","",IF(F28&lt;&gt;"","Paid",IF(E28="","",IF(TODAY()&gt;E28,"Overdue","Outstanding"))))</f>
        <v/>
      </c>
      <c r="H28" s="17" t="str">
        <f aca="true">IF(G28="Overdue",TODAY()-E28,"")</f>
        <v/>
      </c>
    </row>
    <row r="29" customFormat="false" ht="15" hidden="false" customHeight="false" outlineLevel="0" collapsed="false">
      <c r="A29" s="12"/>
      <c r="B29" s="12"/>
      <c r="C29" s="14"/>
      <c r="D29" s="13"/>
      <c r="E29" s="13"/>
      <c r="F29" s="13"/>
      <c r="G29" s="24" t="str">
        <f aca="true">IF(A29="","",IF(F29&lt;&gt;"","Paid",IF(E29="","",IF(TODAY()&gt;E29,"Overdue","Outstanding"))))</f>
        <v/>
      </c>
      <c r="H29" s="17" t="str">
        <f aca="true">IF(G29="Overdue",TODAY()-E29,"")</f>
        <v/>
      </c>
    </row>
    <row r="30" customFormat="false" ht="15" hidden="false" customHeight="false" outlineLevel="0" collapsed="false">
      <c r="A30" s="12"/>
      <c r="B30" s="12"/>
      <c r="C30" s="14"/>
      <c r="D30" s="13"/>
      <c r="E30" s="13"/>
      <c r="F30" s="13"/>
      <c r="G30" s="24" t="str">
        <f aca="true">IF(A30="","",IF(F30&lt;&gt;"","Paid",IF(E30="","",IF(TODAY()&gt;E30,"Overdue","Outstanding"))))</f>
        <v/>
      </c>
      <c r="H30" s="17" t="str">
        <f aca="true">IF(G30="Overdue",TODAY()-E30,"")</f>
        <v/>
      </c>
    </row>
    <row r="31" customFormat="false" ht="15" hidden="false" customHeight="false" outlineLevel="0" collapsed="false">
      <c r="A31" s="12"/>
      <c r="B31" s="12"/>
      <c r="C31" s="14"/>
      <c r="D31" s="13"/>
      <c r="E31" s="13"/>
      <c r="F31" s="13"/>
      <c r="G31" s="24" t="str">
        <f aca="true">IF(A31="","",IF(F31&lt;&gt;"","Paid",IF(E31="","",IF(TODAY()&gt;E31,"Overdue","Outstanding"))))</f>
        <v/>
      </c>
      <c r="H31" s="17" t="str">
        <f aca="true">IF(G31="Overdue",TODAY()-E31,"")</f>
        <v/>
      </c>
    </row>
    <row r="32" customFormat="false" ht="15" hidden="false" customHeight="false" outlineLevel="0" collapsed="false">
      <c r="A32" s="12"/>
      <c r="B32" s="12"/>
      <c r="C32" s="14"/>
      <c r="D32" s="13"/>
      <c r="E32" s="13"/>
      <c r="F32" s="13"/>
      <c r="G32" s="24" t="str">
        <f aca="true">IF(A32="","",IF(F32&lt;&gt;"","Paid",IF(E32="","",IF(TODAY()&gt;E32,"Overdue","Outstanding"))))</f>
        <v/>
      </c>
      <c r="H32" s="17" t="str">
        <f aca="true">IF(G32="Overdue",TODAY()-E32,"")</f>
        <v/>
      </c>
    </row>
    <row r="33" customFormat="false" ht="15" hidden="false" customHeight="false" outlineLevel="0" collapsed="false">
      <c r="A33" s="12"/>
      <c r="B33" s="12"/>
      <c r="C33" s="14"/>
      <c r="D33" s="13"/>
      <c r="E33" s="13"/>
      <c r="F33" s="13"/>
      <c r="G33" s="24" t="str">
        <f aca="true">IF(A33="","",IF(F33&lt;&gt;"","Paid",IF(E33="","",IF(TODAY()&gt;E33,"Overdue","Outstanding"))))</f>
        <v/>
      </c>
      <c r="H33" s="17" t="str">
        <f aca="true">IF(G33="Overdue",TODAY()-E33,"")</f>
        <v/>
      </c>
    </row>
    <row r="34" customFormat="false" ht="15" hidden="false" customHeight="false" outlineLevel="0" collapsed="false">
      <c r="A34" s="12"/>
      <c r="B34" s="12"/>
      <c r="C34" s="14"/>
      <c r="D34" s="13"/>
      <c r="E34" s="13"/>
      <c r="F34" s="13"/>
      <c r="G34" s="24" t="str">
        <f aca="true">IF(A34="","",IF(F34&lt;&gt;"","Paid",IF(E34="","",IF(TODAY()&gt;E34,"Overdue","Outstanding"))))</f>
        <v/>
      </c>
      <c r="H34" s="17" t="str">
        <f aca="true">IF(G34="Overdue",TODAY()-E34,"")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16"/>
  </cols>
  <sheetData>
    <row r="1" customFormat="false" ht="17.35" hidden="false" customHeight="false" outlineLevel="0" collapsed="false">
      <c r="A1" s="9" t="s">
        <v>134</v>
      </c>
    </row>
    <row r="2" customFormat="false" ht="15" hidden="false" customHeight="false" outlineLevel="0" collapsed="false">
      <c r="A2" s="2" t="s">
        <v>135</v>
      </c>
    </row>
    <row r="3" customFormat="false" ht="15" hidden="false" customHeight="false" outlineLevel="0" collapsed="false">
      <c r="A3" s="18" t="s">
        <v>136</v>
      </c>
      <c r="B3" s="19" t="n">
        <v>48500</v>
      </c>
    </row>
    <row r="4" customFormat="false" ht="15" hidden="false" customHeight="false" outlineLevel="0" collapsed="false">
      <c r="A4" s="18" t="s">
        <v>137</v>
      </c>
      <c r="B4" s="20" t="n">
        <f aca="false">SUM(B9:B18)</f>
        <v>40100</v>
      </c>
    </row>
    <row r="5" customFormat="false" ht="15" hidden="false" customHeight="false" outlineLevel="0" collapsed="false">
      <c r="A5" s="18" t="s">
        <v>138</v>
      </c>
      <c r="B5" s="20" t="n">
        <f aca="false">B3-B4</f>
        <v>8400</v>
      </c>
    </row>
    <row r="6" customFormat="false" ht="15" hidden="false" customHeight="false" outlineLevel="0" collapsed="false">
      <c r="A6" s="18" t="s">
        <v>139</v>
      </c>
      <c r="B6" s="25" t="n">
        <f aca="false">IF(B3=0,"",B5/B3)</f>
        <v>0.17319587628866</v>
      </c>
    </row>
    <row r="8" customFormat="false" ht="30" hidden="false" customHeight="true" outlineLevel="0" collapsed="false">
      <c r="A8" s="10" t="s">
        <v>140</v>
      </c>
      <c r="B8" s="10" t="s">
        <v>141</v>
      </c>
      <c r="C8" s="10" t="s">
        <v>142</v>
      </c>
      <c r="D8" s="10" t="s">
        <v>143</v>
      </c>
      <c r="E8" s="10" t="s">
        <v>144</v>
      </c>
    </row>
    <row r="9" customFormat="false" ht="15" hidden="false" customHeight="false" outlineLevel="0" collapsed="false">
      <c r="A9" s="12" t="s">
        <v>145</v>
      </c>
      <c r="B9" s="14" t="n">
        <v>7200</v>
      </c>
      <c r="C9" s="14" t="n">
        <v>3600</v>
      </c>
      <c r="D9" s="26" t="n">
        <f aca="false">IF(A9="","",B9-C9)</f>
        <v>3600</v>
      </c>
      <c r="E9" s="27" t="n">
        <f aca="false">IF(OR(A9="",B9=0),"",C9/B9)</f>
        <v>0.5</v>
      </c>
    </row>
    <row r="10" customFormat="false" ht="15" hidden="false" customHeight="false" outlineLevel="0" collapsed="false">
      <c r="A10" s="12" t="s">
        <v>146</v>
      </c>
      <c r="B10" s="14" t="n">
        <v>6800</v>
      </c>
      <c r="C10" s="14" t="n">
        <v>3400</v>
      </c>
      <c r="D10" s="26" t="n">
        <f aca="false">IF(A10="","",B10-C10)</f>
        <v>3400</v>
      </c>
      <c r="E10" s="27" t="n">
        <f aca="false">IF(OR(A10="",B10=0),"",C10/B10)</f>
        <v>0.5</v>
      </c>
    </row>
    <row r="11" customFormat="false" ht="15" hidden="false" customHeight="false" outlineLevel="0" collapsed="false">
      <c r="A11" s="12" t="s">
        <v>147</v>
      </c>
      <c r="B11" s="14" t="n">
        <v>11200</v>
      </c>
      <c r="C11" s="14" t="n">
        <v>11200</v>
      </c>
      <c r="D11" s="26" t="n">
        <f aca="false">IF(A11="","",B11-C11)</f>
        <v>0</v>
      </c>
      <c r="E11" s="27" t="n">
        <f aca="false">IF(OR(A11="",B11=0),"",C11/B11)</f>
        <v>1</v>
      </c>
    </row>
    <row r="12" customFormat="false" ht="15" hidden="false" customHeight="false" outlineLevel="0" collapsed="false">
      <c r="A12" s="12" t="s">
        <v>148</v>
      </c>
      <c r="B12" s="14" t="n">
        <v>5200</v>
      </c>
      <c r="C12" s="14" t="n">
        <v>0</v>
      </c>
      <c r="D12" s="26" t="n">
        <f aca="false">IF(A12="","",B12-C12)</f>
        <v>5200</v>
      </c>
      <c r="E12" s="27" t="n">
        <f aca="false">IF(OR(A12="",B12=0),"",C12/B12)</f>
        <v>0</v>
      </c>
    </row>
    <row r="13" customFormat="false" ht="15" hidden="false" customHeight="false" outlineLevel="0" collapsed="false">
      <c r="A13" s="12" t="s">
        <v>149</v>
      </c>
      <c r="B13" s="14" t="n">
        <v>1900</v>
      </c>
      <c r="C13" s="14" t="n">
        <v>0</v>
      </c>
      <c r="D13" s="26" t="n">
        <f aca="false">IF(A13="","",B13-C13)</f>
        <v>1900</v>
      </c>
      <c r="E13" s="27" t="n">
        <f aca="false">IF(OR(A13="",B13=0),"",C13/B13)</f>
        <v>0</v>
      </c>
    </row>
    <row r="14" customFormat="false" ht="15" hidden="false" customHeight="false" outlineLevel="0" collapsed="false">
      <c r="A14" s="12" t="s">
        <v>150</v>
      </c>
      <c r="B14" s="14" t="n">
        <v>900</v>
      </c>
      <c r="C14" s="14" t="n">
        <v>970</v>
      </c>
      <c r="D14" s="26" t="n">
        <f aca="false">IF(A14="","",B14-C14)</f>
        <v>-70</v>
      </c>
      <c r="E14" s="27" t="n">
        <f aca="false">IF(OR(A14="",B14=0),"",C14/B14)</f>
        <v>1.07777777777778</v>
      </c>
    </row>
    <row r="15" customFormat="false" ht="15" hidden="false" customHeight="false" outlineLevel="0" collapsed="false">
      <c r="A15" s="12" t="s">
        <v>151</v>
      </c>
      <c r="B15" s="14" t="n">
        <v>5400</v>
      </c>
      <c r="C15" s="14" t="n">
        <v>3950</v>
      </c>
      <c r="D15" s="26" t="n">
        <f aca="false">IF(A15="","",B15-C15)</f>
        <v>1450</v>
      </c>
      <c r="E15" s="27" t="n">
        <f aca="false">IF(OR(A15="",B15=0),"",C15/B15)</f>
        <v>0.731481481481482</v>
      </c>
    </row>
    <row r="16" customFormat="false" ht="15" hidden="false" customHeight="false" outlineLevel="0" collapsed="false">
      <c r="A16" s="12" t="s">
        <v>152</v>
      </c>
      <c r="B16" s="14" t="n">
        <v>1500</v>
      </c>
      <c r="C16" s="14" t="n">
        <v>1640</v>
      </c>
      <c r="D16" s="26" t="n">
        <f aca="false">IF(A16="","",B16-C16)</f>
        <v>-140</v>
      </c>
      <c r="E16" s="27" t="n">
        <f aca="false">IF(OR(A16="",B16=0),"",C16/B16)</f>
        <v>1.09333333333333</v>
      </c>
    </row>
    <row r="17" customFormat="false" ht="15" hidden="false" customHeight="false" outlineLevel="0" collapsed="false">
      <c r="A17" s="12"/>
      <c r="B17" s="14"/>
      <c r="C17" s="14"/>
      <c r="D17" s="26" t="str">
        <f aca="false">IF(A17="","",B17-C17)</f>
        <v/>
      </c>
      <c r="E17" s="27" t="str">
        <f aca="false">IF(OR(A17="",B17=0),"",C17/B17)</f>
        <v/>
      </c>
    </row>
    <row r="18" customFormat="false" ht="15" hidden="false" customHeight="false" outlineLevel="0" collapsed="false">
      <c r="A18" s="12"/>
      <c r="B18" s="14"/>
      <c r="C18" s="14"/>
      <c r="D18" s="26" t="str">
        <f aca="false">IF(A18="","",B18-C18)</f>
        <v/>
      </c>
      <c r="E18" s="27" t="str">
        <f aca="false">IF(OR(A18="",B18=0),"",C18/B18)</f>
        <v/>
      </c>
    </row>
    <row r="19" customFormat="false" ht="15" hidden="false" customHeight="false" outlineLevel="0" collapsed="false">
      <c r="A19" s="18" t="s">
        <v>153</v>
      </c>
      <c r="B19" s="28" t="n">
        <f aca="false">SUM(B9:B18)</f>
        <v>40100</v>
      </c>
      <c r="C19" s="28" t="n">
        <f aca="false">SUM(C9:C18)</f>
        <v>24760</v>
      </c>
      <c r="D19" s="29" t="n">
        <f aca="false">B19-C19</f>
        <v>15340</v>
      </c>
      <c r="E19" s="30" t="n">
        <f aca="false">IF(B19=0,"",C19/B19)</f>
        <v>0.617456359102244</v>
      </c>
    </row>
    <row r="21" customFormat="false" ht="15" hidden="false" customHeight="false" outlineLevel="0" collapsed="false">
      <c r="A21" s="2" t="s">
        <v>154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28"/>
    <col collapsed="false" customWidth="true" hidden="false" outlineLevel="0" max="4" min="4" style="0" width="18"/>
    <col collapsed="false" customWidth="true" hidden="false" outlineLevel="0" max="5" min="5" style="0" width="30"/>
    <col collapsed="false" customWidth="true" hidden="false" outlineLevel="0" max="6" min="6" style="0" width="44"/>
  </cols>
  <sheetData>
    <row r="1" customFormat="false" ht="17.35" hidden="false" customHeight="false" outlineLevel="0" collapsed="false">
      <c r="A1" s="9" t="s">
        <v>41</v>
      </c>
    </row>
    <row r="2" customFormat="false" ht="15" hidden="false" customHeight="false" outlineLevel="0" collapsed="false">
      <c r="A2" s="2" t="s">
        <v>155</v>
      </c>
    </row>
    <row r="4" customFormat="false" ht="30" hidden="false" customHeight="true" outlineLevel="0" collapsed="false">
      <c r="A4" s="10" t="s">
        <v>156</v>
      </c>
      <c r="B4" s="10" t="s">
        <v>157</v>
      </c>
      <c r="C4" s="10" t="s">
        <v>158</v>
      </c>
      <c r="D4" s="10" t="s">
        <v>159</v>
      </c>
      <c r="E4" s="10" t="s">
        <v>160</v>
      </c>
      <c r="F4" s="10" t="s">
        <v>50</v>
      </c>
    </row>
    <row r="5" customFormat="false" ht="15" hidden="false" customHeight="false" outlineLevel="0" collapsed="false">
      <c r="A5" s="12" t="s">
        <v>161</v>
      </c>
      <c r="B5" s="12" t="s">
        <v>91</v>
      </c>
      <c r="C5" s="12" t="s">
        <v>162</v>
      </c>
      <c r="D5" s="12" t="s">
        <v>163</v>
      </c>
      <c r="E5" s="12" t="s">
        <v>164</v>
      </c>
      <c r="F5" s="12" t="s">
        <v>165</v>
      </c>
    </row>
    <row r="6" customFormat="false" ht="15" hidden="false" customHeight="false" outlineLevel="0" collapsed="false">
      <c r="A6" s="12"/>
      <c r="B6" s="12"/>
      <c r="C6" s="12"/>
      <c r="D6" s="12"/>
      <c r="E6" s="12"/>
      <c r="F6" s="12"/>
    </row>
    <row r="7" customFormat="false" ht="15" hidden="false" customHeight="false" outlineLevel="0" collapsed="false">
      <c r="A7" s="12"/>
      <c r="B7" s="12"/>
      <c r="C7" s="12"/>
      <c r="D7" s="12"/>
      <c r="E7" s="12"/>
      <c r="F7" s="12"/>
    </row>
    <row r="8" customFormat="false" ht="15" hidden="false" customHeight="false" outlineLevel="0" collapsed="false">
      <c r="A8" s="12"/>
      <c r="B8" s="12"/>
      <c r="C8" s="12"/>
      <c r="D8" s="12"/>
      <c r="E8" s="12"/>
      <c r="F8" s="12"/>
    </row>
    <row r="9" customFormat="false" ht="15" hidden="false" customHeight="false" outlineLevel="0" collapsed="false">
      <c r="A9" s="12"/>
      <c r="B9" s="12"/>
      <c r="C9" s="12"/>
      <c r="D9" s="12"/>
      <c r="E9" s="12"/>
      <c r="F9" s="12"/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</row>
    <row r="11" customFormat="false" ht="15" hidden="false" customHeight="false" outlineLevel="0" collapsed="false">
      <c r="A11" s="12"/>
      <c r="B11" s="12"/>
      <c r="C11" s="12"/>
      <c r="D11" s="12"/>
      <c r="E11" s="12"/>
      <c r="F11" s="12"/>
    </row>
    <row r="12" customFormat="false" ht="15" hidden="false" customHeight="false" outlineLevel="0" collapsed="false">
      <c r="A12" s="12"/>
      <c r="B12" s="12"/>
      <c r="C12" s="12"/>
      <c r="D12" s="12"/>
      <c r="E12" s="12"/>
      <c r="F12" s="12"/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12"/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12"/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2"/>
    </row>
    <row r="16" customFormat="false" ht="15" hidden="false" customHeight="false" outlineLevel="0" collapsed="false">
      <c r="A16" s="12"/>
      <c r="B16" s="12"/>
      <c r="C16" s="12"/>
      <c r="D16" s="12"/>
      <c r="E16" s="12"/>
      <c r="F16" s="12"/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12"/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2"/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2"/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2"/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12"/>
    </row>
    <row r="22" customFormat="false" ht="15" hidden="false" customHeight="false" outlineLevel="0" collapsed="false">
      <c r="A22" s="12"/>
      <c r="B22" s="12"/>
      <c r="C22" s="12"/>
      <c r="D22" s="12"/>
      <c r="E22" s="12"/>
      <c r="F22" s="12"/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12"/>
    </row>
    <row r="24" customFormat="false" ht="15" hidden="false" customHeight="false" outlineLevel="0" collapsed="false">
      <c r="A24" s="12"/>
      <c r="B24" s="12"/>
      <c r="C24" s="12"/>
      <c r="D24" s="12"/>
      <c r="E24" s="12"/>
      <c r="F24" s="12"/>
    </row>
    <row r="25" customFormat="false" ht="15" hidden="false" customHeight="false" outlineLevel="0" collapsed="false">
      <c r="A25" s="12"/>
      <c r="B25" s="12"/>
      <c r="C25" s="12"/>
      <c r="D25" s="12"/>
      <c r="E25" s="12"/>
      <c r="F25" s="12"/>
    </row>
    <row r="26" customFormat="false" ht="15" hidden="false" customHeight="false" outlineLevel="0" collapsed="false">
      <c r="A26" s="12"/>
      <c r="B26" s="12"/>
      <c r="C26" s="12"/>
      <c r="D26" s="12"/>
      <c r="E26" s="12"/>
      <c r="F26" s="12"/>
    </row>
    <row r="27" customFormat="false" ht="15" hidden="false" customHeight="false" outlineLevel="0" collapsed="false">
      <c r="A27" s="12"/>
      <c r="B27" s="12"/>
      <c r="C27" s="12"/>
      <c r="D27" s="12"/>
      <c r="E27" s="12"/>
      <c r="F27" s="12"/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12"/>
    </row>
    <row r="29" customFormat="false" ht="15" hidden="false" customHeight="false" outlineLevel="0" collapsed="false">
      <c r="A29" s="12"/>
      <c r="B29" s="12"/>
      <c r="C29" s="12"/>
      <c r="D29" s="12"/>
      <c r="E29" s="12"/>
      <c r="F29" s="12"/>
    </row>
    <row r="30" customFormat="false" ht="15" hidden="false" customHeight="false" outlineLevel="0" collapsed="false">
      <c r="A30" s="12"/>
      <c r="B30" s="12"/>
      <c r="C30" s="12"/>
      <c r="D30" s="12"/>
      <c r="E30" s="12"/>
      <c r="F30" s="12"/>
    </row>
    <row r="31" customFormat="false" ht="15" hidden="false" customHeight="false" outlineLevel="0" collapsed="false">
      <c r="A31" s="12"/>
      <c r="B31" s="12"/>
      <c r="C31" s="12"/>
      <c r="D31" s="12"/>
      <c r="E31" s="12"/>
      <c r="F31" s="12"/>
    </row>
    <row r="32" customFormat="false" ht="15" hidden="false" customHeight="false" outlineLevel="0" collapsed="false">
      <c r="A32" s="12"/>
      <c r="B32" s="12"/>
      <c r="C32" s="12"/>
      <c r="D32" s="12"/>
      <c r="E32" s="12"/>
      <c r="F32" s="12"/>
    </row>
    <row r="33" customFormat="false" ht="15" hidden="false" customHeight="false" outlineLevel="0" collapsed="false">
      <c r="A33" s="12"/>
      <c r="B33" s="12"/>
      <c r="C33" s="12"/>
      <c r="D33" s="12"/>
      <c r="E33" s="12"/>
      <c r="F33" s="12"/>
    </row>
    <row r="34" customFormat="false" ht="15" hidden="false" customHeight="false" outlineLevel="0" collapsed="false">
      <c r="A34" s="12"/>
      <c r="B34" s="12"/>
      <c r="C34" s="12"/>
      <c r="D34" s="12"/>
      <c r="E34" s="12"/>
      <c r="F34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2026-10-04T08:57:14Z</dcterms:created>
  <dc:creator>openpyxl</dc:creator>
  <dc:description/>
  <dc:language>en-US</dc:language>
  <cp:lastModifiedBy/>
  <dcterms:modified xsi:type="dcterms:W3CDTF">2026-10-04T08:57:15Z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